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4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  <sheet name="Таблица5" sheetId="6" r:id="rId6"/>
  </sheets>
  <definedNames/>
  <calcPr fullCalcOnLoad="1"/>
</workbook>
</file>

<file path=xl/sharedStrings.xml><?xml version="1.0" encoding="utf-8"?>
<sst xmlns="http://schemas.openxmlformats.org/spreadsheetml/2006/main" count="457" uniqueCount="295">
  <si>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</si>
  <si>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</si>
  <si>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</si>
  <si>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</si>
  <si>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</si>
  <si>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</si>
  <si>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</si>
  <si>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</si>
  <si>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</si>
  <si>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</si>
  <si>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1 апреля 2017 йилга</t>
  </si>
  <si>
    <t>на 1 апреля 2017 года</t>
  </si>
  <si>
    <t>Кодлар
Коды</t>
  </si>
  <si>
    <t>БҲУТ бўйича 1 - шакл
Форма №1 по ОКУД</t>
  </si>
  <si>
    <t>О 710001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</si>
  <si>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</si>
  <si>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</si>
  <si>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</si>
  <si>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</si>
  <si>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</si>
  <si>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</si>
  <si>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</si>
  <si>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</si>
  <si>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</si>
  <si>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</si>
  <si>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</si>
  <si>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</si>
  <si>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</si>
  <si>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</si>
  <si>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</si>
  <si>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</si>
  <si>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</si>
  <si>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</si>
  <si>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</si>
  <si>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Гос доля 94.95%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</si>
  <si>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</si>
  <si>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</si>
  <si>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</si>
  <si>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</si>
  <si>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</si>
  <si>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</si>
  <si>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</si>
  <si>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</si>
  <si>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</si>
  <si>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</si>
  <si>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</si>
  <si>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</si>
  <si>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202606829</t>
  </si>
  <si>
    <t>Идентификационный номер налогоплательщика</t>
  </si>
  <si>
    <t>ИНН</t>
  </si>
  <si>
    <t>Ҳудуд</t>
  </si>
  <si>
    <t/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</si>
  <si>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</si>
  <si>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</si>
  <si>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</si>
  <si>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</si>
  <si>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</si>
  <si>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</si>
  <si>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</si>
  <si>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</si>
  <si>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</si>
  <si>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</si>
  <si>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</si>
  <si>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</si>
  <si>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</si>
  <si>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</si>
  <si>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</si>
  <si>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</si>
  <si>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</si>
  <si>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</si>
  <si>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</si>
  <si>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</si>
  <si>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</si>
  <si>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</si>
  <si>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</si>
  <si>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</si>
  <si>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</si>
  <si>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</si>
  <si>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</si>
  <si>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</si>
  <si>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</si>
  <si>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</si>
  <si>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</si>
  <si>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</si>
  <si>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</si>
  <si>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</si>
  <si>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</si>
  <si>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</si>
  <si>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</si>
  <si>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</si>
  <si>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</si>
  <si>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</si>
  <si>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</si>
  <si>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</si>
  <si>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</si>
  <si>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</si>
  <si>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</si>
  <si>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</si>
  <si>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</si>
  <si>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</si>
  <si>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</si>
  <si>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</si>
  <si>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</si>
  <si>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</si>
  <si>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</si>
  <si>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</si>
  <si>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</si>
  <si>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</si>
  <si>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</si>
  <si>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</si>
  <si>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</si>
  <si>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</si>
  <si>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</si>
  <si>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</si>
  <si>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</si>
  <si>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</si>
  <si>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</si>
  <si>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</si>
  <si>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</si>
  <si>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</si>
  <si>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</si>
  <si>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</si>
  <si>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</si>
  <si>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</si>
  <si>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</si>
  <si>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</si>
  <si>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</si>
  <si>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</si>
  <si>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</si>
  <si>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</si>
  <si>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</si>
  <si>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</si>
  <si>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</si>
  <si>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</si>
  <si>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</si>
  <si>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</si>
  <si>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</si>
  <si>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</si>
  <si>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</si>
  <si>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</si>
  <si>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</si>
  <si>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</si>
  <si>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</si>
  <si>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</si>
  <si>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</si>
  <si>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</si>
  <si>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</si>
  <si>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</si>
  <si>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</si>
  <si>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</si>
  <si>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</si>
  <si>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</si>
  <si>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</si>
  <si>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</si>
  <si>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</si>
  <si>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</si>
  <si>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</si>
  <si>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</si>
  <si>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</si>
  <si>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</si>
  <si>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</si>
  <si>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</si>
  <si>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</si>
  <si>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</si>
  <si>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</si>
  <si>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</si>
  <si>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</si>
  <si>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</si>
  <si>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</si>
  <si>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</si>
  <si>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</si>
  <si>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</si>
  <si>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</si>
  <si>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</si>
  <si>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</si>
  <si>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</si>
  <si>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</si>
  <si>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</si>
  <si>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</si>
  <si>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</si>
  <si>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</si>
  <si>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</si>
  <si>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</si>
  <si>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</si>
  <si>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</si>
  <si>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</si>
  <si>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</si>
  <si>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</si>
  <si>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</si>
  <si>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</si>
  <si>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</si>
  <si>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</si>
  <si>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</si>
  <si>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</si>
  <si>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</si>
  <si>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</si>
  <si>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</si>
  <si>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</si>
  <si>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</si>
  <si>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</si>
  <si>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</si>
  <si>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</si>
  <si>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</si>
  <si>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</si>
  <si>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</si>
  <si>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</si>
  <si>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</si>
  <si>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</si>
  <si>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</si>
  <si>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</si>
  <si>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</si>
  <si>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</si>
  <si>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</si>
  <si>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</si>
  <si>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</si>
  <si>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</si>
  <si>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</si>
  <si>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</si>
  <si>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</si>
  <si>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</si>
  <si>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</si>
  <si>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</si>
  <si>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</si>
  <si>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</si>
  <si>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</si>
  <si>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</si>
  <si>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</si>
  <si>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</si>
  <si>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</si>
  <si>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</si>
  <si>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</si>
  <si>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</si>
  <si>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</si>
  <si>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</si>
  <si>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</si>
  <si>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</si>
  <si>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</si>
  <si>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</si>
  <si>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</si>
  <si>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</si>
  <si>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</si>
  <si>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</si>
  <si>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</si>
  <si>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</si>
  <si>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</si>
  <si>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</si>
  <si>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</si>
  <si>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</si>
  <si>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</si>
  <si>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</si>
  <si>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</si>
  <si>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</si>
  <si>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</si>
  <si>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</si>
  <si>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</si>
  <si>
    <t>БАЛАНСДАН ТАШҚАРИ СЧЕТЛАРДА</t>
  </si>
  <si>
    <t>ҲИСОБГА ОЛИНГАН ҚИММАТЛИКЛАРНИНГ</t>
  </si>
  <si>
    <t>МАВЖУДЛИГИ ТЎҒРИСИДА МАЪЛУМОТ</t>
  </si>
  <si>
    <t>СПРАВКА О НАЛИЧИИ ЦЕННОСТЕЙ,</t>
  </si>
  <si>
    <t>УЧИТЫВАЕМЫХ НА ЗАБАЛАНСОВЫХ</t>
  </si>
  <si>
    <t>СЧЕТАХ</t>
  </si>
  <si>
    <t>Қисқа муддатли ижрага олинган асосий воситалар (001)
Основные средства, полученные по краткосрочной аренде (001)</t>
  </si>
  <si>
    <t>790</t>
  </si>
  <si>
    <t>Масъул сақлашга қабул қилинган товар-моддий қимматликлар (002)
Товарно-материальные ценности. принятые на ответственное
хранение (002)</t>
  </si>
  <si>
    <t>800</t>
  </si>
  <si>
    <t>Қайта ишлашга қабул қилинган материаллар (003)
Материалы, принятые в переработку (003)</t>
  </si>
  <si>
    <t>810</t>
  </si>
  <si>
    <t>Комиссияга қабул қилинган товарлар (004)
Товары, принятые на комиссию (004)</t>
  </si>
  <si>
    <t>820</t>
  </si>
  <si>
    <t>Ўрнатиш учун қабул қилинган ускуналар (005)
Оборудование, принятое для монтажа (005)</t>
  </si>
  <si>
    <t>830</t>
  </si>
  <si>
    <t>Қатъий ҳисобот бланкалари (006)
Бланки строгой отчетности (006)</t>
  </si>
  <si>
    <t>840</t>
  </si>
  <si>
    <t>Тўловга қобилиятсиз дебиторларнинг зарарга ҳисобдан чиқарилган
қарзи (007)
Списание в убыток задолженности неплатежеспособных дебиторов (007)</t>
  </si>
  <si>
    <t>850</t>
  </si>
  <si>
    <t>Олинган мажбурият ва тўловларнинг таъминоти (008)
Обеспечение обязательств и платежей - полученные (008)</t>
  </si>
  <si>
    <t>860</t>
  </si>
  <si>
    <t>Берилган мажбурият ва тўловларнинг таъминоти (009)
Обеспечение обязательств и платежей - выданные (009)</t>
  </si>
  <si>
    <t>870</t>
  </si>
  <si>
    <t>Узоқ муддатли ижара шартномасига асосан берилган асосий
воситачи (010)
Основные средства. сданные по договору долгосрочной аренды (010)</t>
  </si>
  <si>
    <t>880</t>
  </si>
  <si>
    <t>Ссуда шартномаси бўйича олинган мулклар (011)
Имущество, полученное по договору ссуды (011)</t>
  </si>
  <si>
    <t>890</t>
  </si>
  <si>
    <t>Келгуси даврларда солиқ солинадиган базадан чиқариладиган 
харажатлар (012)
Расходы. исключаемые из налогооблагаемой базы следующих
периодов (012)</t>
  </si>
  <si>
    <t>900</t>
  </si>
  <si>
    <t>Вақтинчалик солиқ имтиезлари (турлари бўйича) (013)
Временные налоговые льготы (по видам) (013)</t>
  </si>
  <si>
    <t>910</t>
  </si>
  <si>
    <t>Фойдаланишдаги инвентарь ва хўжалик жиҳозлари (014)
Инвентарь и хозяйственные принадлежности в эксплуатации (014)</t>
  </si>
  <si>
    <t>920</t>
  </si>
  <si>
    <t>Раҳбар</t>
  </si>
  <si>
    <t>Mustaev O. U.</t>
  </si>
  <si>
    <t>Бош бухгалтер</t>
  </si>
  <si>
    <t>Askarova N. X.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</si>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</sst>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5" fillId="0" borderId="11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20" fillId="0" borderId="21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164" fontId="0" fillId="0" borderId="2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2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164" fontId="25" fillId="0" borderId="21" xfId="0" applyNumberFormat="1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4" fillId="0" borderId="19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4" fontId="25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zoomScalePageLayoutView="0" workbookViewId="0" topLeftCell="A1">
      <selection activeCell="I18" sqref="I18"/>
    </sheetView>
  </sheetViews>
  <sheetFormatPr defaultColWidth="9.33203125" defaultRowHeight="11.25" customHeight="1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015625" style="1" bestFit="1" customWidth="1"/>
    <col min="5" max="7" width="10.33203125" style="1" bestFit="1" customWidth="1"/>
    <col min="8" max="16384" width="9.33203125" style="1" customWidth="1"/>
  </cols>
  <sheetData>
    <row r="1" ht="12" customHeight="1"/>
    <row r="2" ht="12" customHeight="1"/>
    <row r="3" spans="5:8" ht="12" customHeight="1">
      <c r="E3" s="37" t="s">
        <v>0</v>
      </c>
      <c r="F3" s="37"/>
      <c r="G3" s="37"/>
      <c r="H3" s="37"/>
    </row>
    <row r="4" spans="5:8" ht="12" customHeight="1">
      <c r="E4" s="37" t="s">
        <v>1</v>
      </c>
      <c r="F4" s="37"/>
      <c r="G4" s="37"/>
      <c r="H4" s="37"/>
    </row>
    <row r="5" spans="5:8" ht="12" customHeight="1">
      <c r="E5" s="37" t="s">
        <v>2</v>
      </c>
      <c r="F5" s="37"/>
      <c r="G5" s="37"/>
      <c r="H5" s="37"/>
    </row>
    <row r="6" spans="5:8" ht="13.5" customHeight="1">
      <c r="E6" s="37" t="s">
        <v>3</v>
      </c>
      <c r="F6" s="37"/>
      <c r="G6" s="37"/>
      <c r="H6" s="37"/>
    </row>
    <row r="7" ht="12" customHeight="1"/>
    <row r="8" ht="12" customHeight="1"/>
    <row r="9" spans="5:8" ht="12" customHeight="1">
      <c r="E9" s="42" t="s">
        <v>4</v>
      </c>
      <c r="F9" s="42"/>
      <c r="G9" s="42"/>
      <c r="H9" s="42"/>
    </row>
    <row r="10" spans="5:8" ht="12" customHeight="1">
      <c r="E10" s="42" t="s">
        <v>5</v>
      </c>
      <c r="F10" s="42"/>
      <c r="G10" s="42"/>
      <c r="H10" s="42"/>
    </row>
    <row r="11" spans="5:8" ht="12" customHeight="1">
      <c r="E11" s="42" t="s">
        <v>6</v>
      </c>
      <c r="F11" s="42"/>
      <c r="G11" s="42"/>
      <c r="H11" s="42"/>
    </row>
    <row r="12" spans="5:8" ht="13.5" customHeight="1">
      <c r="E12" s="42" t="s">
        <v>7</v>
      </c>
      <c r="F12" s="42"/>
      <c r="G12" s="42"/>
      <c r="H12" s="42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0.5" customHeight="1"/>
    <row r="20" spans="2:8" ht="15" customHeight="1">
      <c r="B20" s="43" t="s">
        <v>8</v>
      </c>
      <c r="C20" s="43"/>
      <c r="D20" s="43"/>
      <c r="E20" s="43"/>
      <c r="F20" s="43"/>
      <c r="G20" s="43"/>
      <c r="H20" s="43"/>
    </row>
    <row r="21" spans="2:8" ht="15" customHeight="1">
      <c r="B21" s="43" t="s">
        <v>9</v>
      </c>
      <c r="C21" s="43"/>
      <c r="D21" s="43"/>
      <c r="E21" s="43"/>
      <c r="F21" s="43"/>
      <c r="G21" s="43"/>
      <c r="H21" s="43"/>
    </row>
    <row r="22" spans="2:8" ht="15" customHeight="1">
      <c r="B22" s="41" t="s">
        <v>10</v>
      </c>
      <c r="C22" s="41"/>
      <c r="D22" s="41"/>
      <c r="E22" s="41"/>
      <c r="F22" s="41"/>
      <c r="G22" s="41"/>
      <c r="H22" s="41"/>
    </row>
    <row r="23" spans="2:8" ht="15" customHeight="1">
      <c r="B23" s="41" t="s">
        <v>11</v>
      </c>
      <c r="C23" s="41"/>
      <c r="D23" s="41"/>
      <c r="E23" s="41"/>
      <c r="F23" s="41"/>
      <c r="G23" s="41"/>
      <c r="H23" s="41"/>
    </row>
    <row r="24" ht="12" customHeight="1"/>
    <row r="25" spans="7:8" ht="12" customHeight="1">
      <c r="G25" s="33" t="s">
        <v>12</v>
      </c>
      <c r="H25" s="34"/>
    </row>
    <row r="26" spans="7:8" ht="12" customHeight="1">
      <c r="G26" s="35"/>
      <c r="H26" s="36"/>
    </row>
    <row r="27" spans="5:8" ht="21.75" customHeight="1">
      <c r="E27" s="37" t="s">
        <v>13</v>
      </c>
      <c r="F27" s="37"/>
      <c r="G27" s="38" t="s">
        <v>14</v>
      </c>
      <c r="H27" s="39"/>
    </row>
    <row r="28" ht="12" customHeight="1"/>
    <row r="29" spans="2:8" ht="12" customHeight="1">
      <c r="B29" s="1" t="s">
        <v>15</v>
      </c>
      <c r="C29" s="40" t="s">
        <v>16</v>
      </c>
      <c r="D29" s="40"/>
      <c r="E29" s="21" t="s">
        <v>17</v>
      </c>
      <c r="F29" s="21"/>
      <c r="G29" s="27" t="s">
        <v>18</v>
      </c>
      <c r="H29" s="28"/>
    </row>
    <row r="30" spans="2:8" ht="12" customHeight="1">
      <c r="B30" s="2" t="s">
        <v>19</v>
      </c>
      <c r="C30" s="40"/>
      <c r="D30" s="40"/>
      <c r="E30" s="21" t="s">
        <v>20</v>
      </c>
      <c r="F30" s="21"/>
      <c r="G30" s="29"/>
      <c r="H30" s="30"/>
    </row>
    <row r="31" ht="12" customHeight="1"/>
    <row r="32" spans="2:8" ht="12" customHeight="1">
      <c r="B32" s="3" t="s">
        <v>21</v>
      </c>
      <c r="C32" s="26" t="s">
        <v>22</v>
      </c>
      <c r="D32" s="26"/>
      <c r="E32" s="21" t="s">
        <v>23</v>
      </c>
      <c r="F32" s="21"/>
      <c r="G32" s="27" t="s">
        <v>24</v>
      </c>
      <c r="H32" s="28"/>
    </row>
    <row r="33" spans="2:8" ht="12" customHeight="1">
      <c r="B33" s="2" t="s">
        <v>25</v>
      </c>
      <c r="C33" s="26"/>
      <c r="D33" s="26"/>
      <c r="E33" s="21" t="s">
        <v>26</v>
      </c>
      <c r="F33" s="21"/>
      <c r="G33" s="29"/>
      <c r="H33" s="30"/>
    </row>
    <row r="34" ht="12" customHeight="1"/>
    <row r="35" spans="2:8" ht="12" customHeight="1">
      <c r="B35" s="3" t="s">
        <v>27</v>
      </c>
      <c r="C35" s="26" t="s">
        <v>28</v>
      </c>
      <c r="D35" s="26"/>
      <c r="E35" s="21" t="s">
        <v>29</v>
      </c>
      <c r="F35" s="21"/>
      <c r="G35" s="27" t="s">
        <v>30</v>
      </c>
      <c r="H35" s="28"/>
    </row>
    <row r="36" spans="2:8" ht="12" customHeight="1">
      <c r="B36" s="2" t="s">
        <v>31</v>
      </c>
      <c r="C36" s="26"/>
      <c r="D36" s="26"/>
      <c r="E36" s="21" t="s">
        <v>32</v>
      </c>
      <c r="F36" s="21"/>
      <c r="G36" s="29"/>
      <c r="H36" s="30"/>
    </row>
    <row r="37" ht="12" customHeight="1"/>
    <row r="38" spans="2:8" ht="12" customHeight="1">
      <c r="B38" s="3" t="s">
        <v>33</v>
      </c>
      <c r="C38" s="26" t="s">
        <v>34</v>
      </c>
      <c r="D38" s="26"/>
      <c r="E38" s="21" t="s">
        <v>35</v>
      </c>
      <c r="F38" s="21"/>
      <c r="G38" s="27" t="s">
        <v>36</v>
      </c>
      <c r="H38" s="28"/>
    </row>
    <row r="39" spans="2:8" ht="12" customHeight="1">
      <c r="B39" s="2" t="s">
        <v>37</v>
      </c>
      <c r="C39" s="26"/>
      <c r="D39" s="26"/>
      <c r="E39" s="21" t="s">
        <v>38</v>
      </c>
      <c r="F39" s="21"/>
      <c r="G39" s="29"/>
      <c r="H39" s="30"/>
    </row>
    <row r="40" ht="12" customHeight="1"/>
    <row r="41" spans="2:8" ht="12" customHeight="1">
      <c r="B41" s="4" t="s">
        <v>39</v>
      </c>
      <c r="C41" s="26" t="s">
        <v>40</v>
      </c>
      <c r="D41" s="26"/>
      <c r="E41" s="21" t="s">
        <v>41</v>
      </c>
      <c r="F41" s="21"/>
      <c r="G41" s="27" t="s">
        <v>42</v>
      </c>
      <c r="H41" s="28"/>
    </row>
    <row r="42" spans="2:8" ht="12" customHeight="1">
      <c r="B42" s="2" t="s">
        <v>43</v>
      </c>
      <c r="C42" s="26"/>
      <c r="D42" s="26"/>
      <c r="E42" s="21" t="s">
        <v>44</v>
      </c>
      <c r="F42" s="21"/>
      <c r="G42" s="29"/>
      <c r="H42" s="30"/>
    </row>
    <row r="43" ht="12" customHeight="1"/>
    <row r="44" spans="2:8" ht="12" customHeight="1">
      <c r="B44" s="31" t="s">
        <v>45</v>
      </c>
      <c r="C44" s="31"/>
      <c r="E44" s="21" t="s">
        <v>46</v>
      </c>
      <c r="F44" s="21"/>
      <c r="G44" s="27" t="s">
        <v>47</v>
      </c>
      <c r="H44" s="28"/>
    </row>
    <row r="45" spans="2:8" ht="12" customHeight="1">
      <c r="B45" s="32" t="s">
        <v>48</v>
      </c>
      <c r="C45" s="32"/>
      <c r="E45" s="21" t="s">
        <v>49</v>
      </c>
      <c r="F45" s="21"/>
      <c r="G45" s="29"/>
      <c r="H45" s="30"/>
    </row>
    <row r="46" ht="12" customHeight="1"/>
    <row r="47" spans="2:8" ht="12" customHeight="1">
      <c r="B47" s="1" t="s">
        <v>50</v>
      </c>
      <c r="C47" s="26" t="s">
        <v>51</v>
      </c>
      <c r="D47" s="26"/>
      <c r="E47" s="21" t="s">
        <v>52</v>
      </c>
      <c r="F47" s="21"/>
      <c r="G47" s="27" t="s">
        <v>53</v>
      </c>
      <c r="H47" s="28"/>
    </row>
    <row r="48" spans="2:8" ht="12" customHeight="1">
      <c r="B48" s="2" t="s">
        <v>54</v>
      </c>
      <c r="C48" s="26"/>
      <c r="D48" s="26"/>
      <c r="E48" s="21" t="s">
        <v>55</v>
      </c>
      <c r="F48" s="21"/>
      <c r="G48" s="29"/>
      <c r="H48" s="30"/>
    </row>
    <row r="49" ht="12" customHeight="1"/>
    <row r="50" spans="2:8" ht="12" customHeight="1">
      <c r="B50" s="1" t="s">
        <v>56</v>
      </c>
      <c r="C50" s="26" t="s">
        <v>57</v>
      </c>
      <c r="D50" s="26"/>
      <c r="E50" s="21" t="s">
        <v>58</v>
      </c>
      <c r="F50" s="21"/>
      <c r="G50" s="22" t="s">
        <v>51</v>
      </c>
      <c r="H50" s="23"/>
    </row>
    <row r="51" spans="2:8" ht="12" customHeight="1">
      <c r="B51" s="2" t="s">
        <v>59</v>
      </c>
      <c r="C51" s="26"/>
      <c r="D51" s="26"/>
      <c r="E51" s="21" t="s">
        <v>60</v>
      </c>
      <c r="F51" s="21"/>
      <c r="G51" s="24"/>
      <c r="H51" s="25"/>
    </row>
    <row r="52" spans="7:8" ht="12" customHeight="1">
      <c r="G52" s="5" t="s">
        <v>51</v>
      </c>
      <c r="H52" s="5" t="s">
        <v>51</v>
      </c>
    </row>
    <row r="53" spans="2:8" ht="12" customHeight="1">
      <c r="B53" s="6" t="s">
        <v>61</v>
      </c>
      <c r="E53" s="21" t="s">
        <v>62</v>
      </c>
      <c r="F53" s="21"/>
      <c r="G53" s="22" t="s">
        <v>51</v>
      </c>
      <c r="H53" s="23"/>
    </row>
    <row r="54" spans="2:8" ht="12" customHeight="1">
      <c r="B54" s="2" t="s">
        <v>63</v>
      </c>
      <c r="E54" s="21" t="s">
        <v>64</v>
      </c>
      <c r="F54" s="21"/>
      <c r="G54" s="24"/>
      <c r="H54" s="25"/>
    </row>
    <row r="55" spans="7:8" ht="12" customHeight="1">
      <c r="G55" s="5" t="s">
        <v>51</v>
      </c>
      <c r="H55" s="5" t="s">
        <v>51</v>
      </c>
    </row>
    <row r="56" spans="5:8" ht="12" customHeight="1">
      <c r="E56" s="21" t="s">
        <v>65</v>
      </c>
      <c r="F56" s="21"/>
      <c r="G56" s="22" t="s">
        <v>51</v>
      </c>
      <c r="H56" s="23"/>
    </row>
    <row r="57" spans="5:8" ht="12" customHeight="1">
      <c r="E57" s="21" t="s">
        <v>66</v>
      </c>
      <c r="F57" s="21"/>
      <c r="G57" s="24"/>
      <c r="H57" s="25"/>
    </row>
  </sheetData>
  <sheetProtection/>
  <mergeCells count="54"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  <mergeCell ref="B21:H21"/>
    <mergeCell ref="B22:H22"/>
    <mergeCell ref="G25:H26"/>
    <mergeCell ref="E27:F27"/>
    <mergeCell ref="G27:H27"/>
    <mergeCell ref="C29:D30"/>
    <mergeCell ref="E29:F29"/>
    <mergeCell ref="G29:H30"/>
    <mergeCell ref="E30:F30"/>
    <mergeCell ref="B44:C44"/>
    <mergeCell ref="E44:F44"/>
    <mergeCell ref="G44:H45"/>
    <mergeCell ref="B45:C45"/>
    <mergeCell ref="C32:D33"/>
    <mergeCell ref="E32:F32"/>
    <mergeCell ref="G32:H33"/>
    <mergeCell ref="E33:F33"/>
    <mergeCell ref="C35:D36"/>
    <mergeCell ref="E35:F35"/>
    <mergeCell ref="G35:H36"/>
    <mergeCell ref="E36:F36"/>
    <mergeCell ref="C38:D39"/>
    <mergeCell ref="E38:F38"/>
    <mergeCell ref="G38:H39"/>
    <mergeCell ref="E39:F39"/>
    <mergeCell ref="C41:D42"/>
    <mergeCell ref="E41:F41"/>
    <mergeCell ref="G41:H42"/>
    <mergeCell ref="E42:F42"/>
    <mergeCell ref="E45:F45"/>
    <mergeCell ref="E56:F56"/>
    <mergeCell ref="G56:H57"/>
    <mergeCell ref="E57:F57"/>
    <mergeCell ref="C50:D51"/>
    <mergeCell ref="E50:F50"/>
    <mergeCell ref="G50:H51"/>
    <mergeCell ref="E51:F51"/>
    <mergeCell ref="E53:F53"/>
    <mergeCell ref="G53:H54"/>
    <mergeCell ref="E54:F54"/>
    <mergeCell ref="C47:D48"/>
    <mergeCell ref="E47:F47"/>
    <mergeCell ref="G47:H48"/>
    <mergeCell ref="E48:F48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6">
      <selection activeCell="M7" sqref="M7:O10"/>
    </sheetView>
  </sheetViews>
  <sheetFormatPr defaultColWidth="9.33203125" defaultRowHeight="11.25" customHeight="1"/>
  <cols>
    <col min="1" max="1" width="2.6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72.75" customHeight="1">
      <c r="B2" s="83" t="s">
        <v>67</v>
      </c>
      <c r="C2" s="84"/>
      <c r="D2" s="84"/>
      <c r="E2" s="84"/>
      <c r="F2" s="84"/>
      <c r="G2" s="84"/>
      <c r="H2" s="7" t="s">
        <v>68</v>
      </c>
      <c r="I2" s="85" t="s">
        <v>69</v>
      </c>
      <c r="J2" s="86"/>
      <c r="K2" s="85" t="s">
        <v>70</v>
      </c>
      <c r="L2" s="87"/>
    </row>
    <row r="3" spans="2:12" ht="12.75" customHeight="1">
      <c r="B3" s="88">
        <v>1</v>
      </c>
      <c r="C3" s="89"/>
      <c r="D3" s="89"/>
      <c r="E3" s="89"/>
      <c r="F3" s="89"/>
      <c r="G3" s="89"/>
      <c r="H3" s="8" t="s">
        <v>71</v>
      </c>
      <c r="I3" s="88" t="s">
        <v>72</v>
      </c>
      <c r="J3" s="90"/>
      <c r="K3" s="88" t="s">
        <v>73</v>
      </c>
      <c r="L3" s="90"/>
    </row>
    <row r="4" spans="2:12" ht="12.75" customHeight="1">
      <c r="B4" s="76" t="s">
        <v>74</v>
      </c>
      <c r="C4" s="77"/>
      <c r="D4" s="77"/>
      <c r="E4" s="77"/>
      <c r="F4" s="77"/>
      <c r="G4" s="78"/>
      <c r="H4" s="9" t="s">
        <v>51</v>
      </c>
      <c r="I4" s="79" t="s">
        <v>51</v>
      </c>
      <c r="J4" s="80"/>
      <c r="K4" s="79" t="s">
        <v>51</v>
      </c>
      <c r="L4" s="80"/>
    </row>
    <row r="5" spans="2:12" ht="27" customHeight="1">
      <c r="B5" s="58" t="s">
        <v>75</v>
      </c>
      <c r="C5" s="59"/>
      <c r="D5" s="59"/>
      <c r="E5" s="59"/>
      <c r="F5" s="59"/>
      <c r="G5" s="60"/>
      <c r="H5" s="10" t="s">
        <v>51</v>
      </c>
      <c r="I5" s="81" t="s">
        <v>51</v>
      </c>
      <c r="J5" s="82"/>
      <c r="K5" s="81" t="s">
        <v>51</v>
      </c>
      <c r="L5" s="82"/>
    </row>
    <row r="6" spans="2:12" ht="24" customHeight="1">
      <c r="B6" s="71" t="s">
        <v>76</v>
      </c>
      <c r="C6" s="72"/>
      <c r="D6" s="72"/>
      <c r="E6" s="72"/>
      <c r="F6" s="72"/>
      <c r="G6" s="73"/>
      <c r="H6" s="11" t="s">
        <v>51</v>
      </c>
      <c r="I6" s="74" t="s">
        <v>51</v>
      </c>
      <c r="J6" s="75"/>
      <c r="K6" s="74" t="s">
        <v>51</v>
      </c>
      <c r="L6" s="75"/>
    </row>
    <row r="7" spans="2:14" ht="24.75" customHeight="1">
      <c r="B7" s="52" t="s">
        <v>77</v>
      </c>
      <c r="C7" s="53"/>
      <c r="D7" s="53"/>
      <c r="E7" s="53"/>
      <c r="F7" s="53"/>
      <c r="G7" s="54"/>
      <c r="H7" s="12" t="s">
        <v>78</v>
      </c>
      <c r="I7" s="47">
        <v>2109121.6</v>
      </c>
      <c r="J7" s="48"/>
      <c r="K7" s="47">
        <v>2109121.5</v>
      </c>
      <c r="L7" s="48"/>
      <c r="N7" s="20"/>
    </row>
    <row r="8" spans="2:14" ht="23.25" customHeight="1">
      <c r="B8" s="52" t="s">
        <v>79</v>
      </c>
      <c r="C8" s="53"/>
      <c r="D8" s="53"/>
      <c r="E8" s="53"/>
      <c r="F8" s="53"/>
      <c r="G8" s="54"/>
      <c r="H8" s="12" t="s">
        <v>80</v>
      </c>
      <c r="I8" s="47">
        <v>644896.1</v>
      </c>
      <c r="J8" s="48"/>
      <c r="K8" s="47">
        <v>663724.5</v>
      </c>
      <c r="L8" s="48"/>
      <c r="N8" s="20"/>
    </row>
    <row r="9" spans="2:14" ht="26.25" customHeight="1">
      <c r="B9" s="52" t="s">
        <v>81</v>
      </c>
      <c r="C9" s="53"/>
      <c r="D9" s="53"/>
      <c r="E9" s="53"/>
      <c r="F9" s="53"/>
      <c r="G9" s="54"/>
      <c r="H9" s="12" t="s">
        <v>82</v>
      </c>
      <c r="I9" s="47">
        <f>I7-I8</f>
        <v>1464225.5</v>
      </c>
      <c r="J9" s="48"/>
      <c r="K9" s="47">
        <f>K7-K8</f>
        <v>1445397</v>
      </c>
      <c r="L9" s="48"/>
      <c r="N9" s="20"/>
    </row>
    <row r="10" spans="2:12" ht="23.25" customHeight="1">
      <c r="B10" s="63" t="s">
        <v>83</v>
      </c>
      <c r="C10" s="64"/>
      <c r="D10" s="64"/>
      <c r="E10" s="64"/>
      <c r="F10" s="64"/>
      <c r="G10" s="65"/>
      <c r="H10" s="13" t="s">
        <v>51</v>
      </c>
      <c r="I10" s="66" t="s">
        <v>51</v>
      </c>
      <c r="J10" s="67"/>
      <c r="K10" s="66" t="s">
        <v>51</v>
      </c>
      <c r="L10" s="67"/>
    </row>
    <row r="11" spans="2:12" ht="23.25" customHeight="1">
      <c r="B11" s="68" t="s">
        <v>84</v>
      </c>
      <c r="C11" s="69"/>
      <c r="D11" s="69"/>
      <c r="E11" s="69"/>
      <c r="F11" s="69"/>
      <c r="G11" s="70"/>
      <c r="H11" s="12" t="s">
        <v>85</v>
      </c>
      <c r="I11" s="47" t="s">
        <v>51</v>
      </c>
      <c r="J11" s="48"/>
      <c r="K11" s="47" t="s">
        <v>51</v>
      </c>
      <c r="L11" s="48"/>
    </row>
    <row r="12" spans="2:12" ht="23.25" customHeight="1">
      <c r="B12" s="52" t="s">
        <v>86</v>
      </c>
      <c r="C12" s="53"/>
      <c r="D12" s="53"/>
      <c r="E12" s="53"/>
      <c r="F12" s="53"/>
      <c r="G12" s="54"/>
      <c r="H12" s="12" t="s">
        <v>87</v>
      </c>
      <c r="I12" s="47" t="s">
        <v>51</v>
      </c>
      <c r="J12" s="48"/>
      <c r="K12" s="47" t="s">
        <v>51</v>
      </c>
      <c r="L12" s="48"/>
    </row>
    <row r="13" spans="2:12" ht="23.25" customHeight="1">
      <c r="B13" s="52" t="s">
        <v>88</v>
      </c>
      <c r="C13" s="53"/>
      <c r="D13" s="53"/>
      <c r="E13" s="53"/>
      <c r="F13" s="53"/>
      <c r="G13" s="54"/>
      <c r="H13" s="12" t="s">
        <v>89</v>
      </c>
      <c r="I13" s="47" t="s">
        <v>51</v>
      </c>
      <c r="J13" s="48"/>
      <c r="K13" s="47" t="s">
        <v>51</v>
      </c>
      <c r="L13" s="48"/>
    </row>
    <row r="14" spans="2:12" ht="45.75" customHeight="1">
      <c r="B14" s="52" t="s">
        <v>90</v>
      </c>
      <c r="C14" s="53"/>
      <c r="D14" s="53"/>
      <c r="E14" s="53"/>
      <c r="F14" s="53"/>
      <c r="G14" s="54"/>
      <c r="H14" s="12" t="s">
        <v>91</v>
      </c>
      <c r="I14" s="47">
        <f>I15+I16+I19</f>
        <v>26246.1</v>
      </c>
      <c r="J14" s="48"/>
      <c r="K14" s="47">
        <f>K15+K16+K19</f>
        <v>26246.1</v>
      </c>
      <c r="L14" s="48"/>
    </row>
    <row r="15" spans="2:12" ht="23.25" customHeight="1">
      <c r="B15" s="52" t="s">
        <v>92</v>
      </c>
      <c r="C15" s="53"/>
      <c r="D15" s="53"/>
      <c r="E15" s="53"/>
      <c r="F15" s="53"/>
      <c r="G15" s="54"/>
      <c r="H15" s="12" t="s">
        <v>93</v>
      </c>
      <c r="I15" s="47">
        <v>1185.9</v>
      </c>
      <c r="J15" s="48"/>
      <c r="K15" s="47">
        <v>1185.9</v>
      </c>
      <c r="L15" s="48"/>
    </row>
    <row r="16" spans="2:12" ht="24" customHeight="1">
      <c r="B16" s="52" t="s">
        <v>94</v>
      </c>
      <c r="C16" s="53"/>
      <c r="D16" s="53"/>
      <c r="E16" s="53"/>
      <c r="F16" s="53"/>
      <c r="G16" s="54"/>
      <c r="H16" s="12" t="s">
        <v>95</v>
      </c>
      <c r="I16" s="47">
        <v>11578.2</v>
      </c>
      <c r="J16" s="48"/>
      <c r="K16" s="47">
        <v>11578.2</v>
      </c>
      <c r="L16" s="48"/>
    </row>
    <row r="17" spans="2:12" ht="23.25" customHeight="1">
      <c r="B17" s="52" t="s">
        <v>96</v>
      </c>
      <c r="C17" s="53"/>
      <c r="D17" s="53"/>
      <c r="E17" s="53"/>
      <c r="F17" s="53"/>
      <c r="G17" s="54"/>
      <c r="H17" s="12" t="s">
        <v>97</v>
      </c>
      <c r="I17" s="47" t="s">
        <v>51</v>
      </c>
      <c r="J17" s="48"/>
      <c r="K17" s="47" t="s">
        <v>51</v>
      </c>
      <c r="L17" s="48"/>
    </row>
    <row r="18" spans="2:12" ht="34.5" customHeight="1">
      <c r="B18" s="52" t="s">
        <v>98</v>
      </c>
      <c r="C18" s="53"/>
      <c r="D18" s="53"/>
      <c r="E18" s="53"/>
      <c r="F18" s="53"/>
      <c r="G18" s="54"/>
      <c r="H18" s="12" t="s">
        <v>99</v>
      </c>
      <c r="I18" s="47" t="s">
        <v>51</v>
      </c>
      <c r="J18" s="48"/>
      <c r="K18" s="47" t="s">
        <v>51</v>
      </c>
      <c r="L18" s="48"/>
    </row>
    <row r="19" spans="2:12" ht="24" customHeight="1">
      <c r="B19" s="52" t="s">
        <v>100</v>
      </c>
      <c r="C19" s="53"/>
      <c r="D19" s="53"/>
      <c r="E19" s="53"/>
      <c r="F19" s="53"/>
      <c r="G19" s="54"/>
      <c r="H19" s="12" t="s">
        <v>101</v>
      </c>
      <c r="I19" s="47">
        <v>13482</v>
      </c>
      <c r="J19" s="48"/>
      <c r="K19" s="47">
        <v>13482</v>
      </c>
      <c r="L19" s="48"/>
    </row>
    <row r="20" spans="2:12" ht="25.5" customHeight="1">
      <c r="B20" s="52" t="s">
        <v>102</v>
      </c>
      <c r="C20" s="53"/>
      <c r="D20" s="53"/>
      <c r="E20" s="53"/>
      <c r="F20" s="53"/>
      <c r="G20" s="54"/>
      <c r="H20" s="12" t="s">
        <v>103</v>
      </c>
      <c r="I20" s="47" t="s">
        <v>51</v>
      </c>
      <c r="J20" s="48"/>
      <c r="K20" s="47" t="s">
        <v>51</v>
      </c>
      <c r="L20" s="48"/>
    </row>
    <row r="21" spans="2:12" ht="24.75" customHeight="1">
      <c r="B21" s="52" t="s">
        <v>104</v>
      </c>
      <c r="C21" s="53"/>
      <c r="D21" s="53"/>
      <c r="E21" s="53"/>
      <c r="F21" s="53"/>
      <c r="G21" s="54"/>
      <c r="H21" s="12" t="s">
        <v>105</v>
      </c>
      <c r="I21" s="47" t="s">
        <v>51</v>
      </c>
      <c r="J21" s="48"/>
      <c r="K21" s="47" t="s">
        <v>51</v>
      </c>
      <c r="L21" s="48"/>
    </row>
    <row r="22" spans="2:12" ht="24.75" customHeight="1">
      <c r="B22" s="52" t="s">
        <v>106</v>
      </c>
      <c r="C22" s="53"/>
      <c r="D22" s="53"/>
      <c r="E22" s="53"/>
      <c r="F22" s="53"/>
      <c r="G22" s="54"/>
      <c r="H22" s="12" t="s">
        <v>107</v>
      </c>
      <c r="I22" s="47" t="s">
        <v>51</v>
      </c>
      <c r="J22" s="48"/>
      <c r="K22" s="47" t="s">
        <v>51</v>
      </c>
      <c r="L22" s="48"/>
    </row>
    <row r="23" spans="2:12" ht="23.25" customHeight="1">
      <c r="B23" s="52" t="s">
        <v>108</v>
      </c>
      <c r="C23" s="53"/>
      <c r="D23" s="53"/>
      <c r="E23" s="53"/>
      <c r="F23" s="53"/>
      <c r="G23" s="54"/>
      <c r="H23" s="12" t="s">
        <v>109</v>
      </c>
      <c r="I23" s="47" t="s">
        <v>51</v>
      </c>
      <c r="J23" s="48"/>
      <c r="K23" s="47" t="s">
        <v>51</v>
      </c>
      <c r="L23" s="48"/>
    </row>
    <row r="24" spans="2:12" ht="24.75" customHeight="1">
      <c r="B24" s="55" t="s">
        <v>110</v>
      </c>
      <c r="C24" s="56"/>
      <c r="D24" s="56"/>
      <c r="E24" s="56"/>
      <c r="F24" s="56"/>
      <c r="G24" s="57"/>
      <c r="H24" s="14" t="s">
        <v>111</v>
      </c>
      <c r="I24" s="47">
        <f>I9+I14</f>
        <v>1490471.6</v>
      </c>
      <c r="J24" s="48"/>
      <c r="K24" s="47">
        <f>K9+K14</f>
        <v>1471643.1</v>
      </c>
      <c r="L24" s="48"/>
    </row>
    <row r="25" spans="2:12" ht="27.75" customHeight="1">
      <c r="B25" s="58" t="s">
        <v>112</v>
      </c>
      <c r="C25" s="59"/>
      <c r="D25" s="59"/>
      <c r="E25" s="59"/>
      <c r="F25" s="59"/>
      <c r="G25" s="60"/>
      <c r="H25" s="10" t="s">
        <v>51</v>
      </c>
      <c r="I25" s="61" t="s">
        <v>51</v>
      </c>
      <c r="J25" s="62"/>
      <c r="K25" s="61" t="s">
        <v>51</v>
      </c>
      <c r="L25" s="62"/>
    </row>
    <row r="26" spans="2:12" ht="57" customHeight="1">
      <c r="B26" s="49" t="s">
        <v>113</v>
      </c>
      <c r="C26" s="50"/>
      <c r="D26" s="50"/>
      <c r="E26" s="50"/>
      <c r="F26" s="50"/>
      <c r="G26" s="51"/>
      <c r="H26" s="15" t="s">
        <v>114</v>
      </c>
      <c r="I26" s="47">
        <f>I27</f>
        <v>4936.6</v>
      </c>
      <c r="J26" s="48"/>
      <c r="K26" s="47">
        <f>K27+Таблица2!K5</f>
        <v>83773</v>
      </c>
      <c r="L26" s="48"/>
    </row>
    <row r="27" spans="2:12" ht="24.75" customHeight="1">
      <c r="B27" s="52" t="s">
        <v>115</v>
      </c>
      <c r="C27" s="53"/>
      <c r="D27" s="53"/>
      <c r="E27" s="53"/>
      <c r="F27" s="53"/>
      <c r="G27" s="54"/>
      <c r="H27" s="12" t="s">
        <v>116</v>
      </c>
      <c r="I27" s="47">
        <v>4936.6</v>
      </c>
      <c r="J27" s="48"/>
      <c r="K27" s="47">
        <v>4936.6</v>
      </c>
      <c r="L27" s="48"/>
    </row>
    <row r="28" spans="2:12" ht="25.5" customHeight="1">
      <c r="B28" s="44" t="s">
        <v>117</v>
      </c>
      <c r="C28" s="45"/>
      <c r="D28" s="45"/>
      <c r="E28" s="45"/>
      <c r="F28" s="45"/>
      <c r="G28" s="46"/>
      <c r="H28" s="16" t="s">
        <v>118</v>
      </c>
      <c r="I28" s="47" t="s">
        <v>51</v>
      </c>
      <c r="J28" s="48"/>
      <c r="K28" s="47" t="s">
        <v>51</v>
      </c>
      <c r="L28" s="48"/>
    </row>
  </sheetData>
  <sheetProtection/>
  <mergeCells count="81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8"/>
  <sheetViews>
    <sheetView zoomScalePageLayoutView="0" workbookViewId="0" topLeftCell="A10">
      <selection activeCell="K20" sqref="K20:L20"/>
    </sheetView>
  </sheetViews>
  <sheetFormatPr defaultColWidth="9.33203125" defaultRowHeight="11.25" customHeight="1"/>
  <cols>
    <col min="1" max="1" width="3.1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57" customHeight="1">
      <c r="B2" s="83" t="s">
        <v>67</v>
      </c>
      <c r="C2" s="84"/>
      <c r="D2" s="84"/>
      <c r="E2" s="84"/>
      <c r="F2" s="84"/>
      <c r="G2" s="84"/>
      <c r="H2" s="7" t="s">
        <v>68</v>
      </c>
      <c r="I2" s="85" t="s">
        <v>119</v>
      </c>
      <c r="J2" s="86"/>
      <c r="K2" s="85" t="s">
        <v>70</v>
      </c>
      <c r="L2" s="87"/>
    </row>
    <row r="3" spans="2:12" ht="13.5" customHeight="1">
      <c r="B3" s="88" t="s">
        <v>120</v>
      </c>
      <c r="C3" s="89"/>
      <c r="D3" s="89"/>
      <c r="E3" s="89"/>
      <c r="F3" s="89"/>
      <c r="G3" s="89"/>
      <c r="H3" s="9" t="s">
        <v>71</v>
      </c>
      <c r="I3" s="76" t="s">
        <v>72</v>
      </c>
      <c r="J3" s="78"/>
      <c r="K3" s="76" t="s">
        <v>73</v>
      </c>
      <c r="L3" s="78"/>
    </row>
    <row r="4" spans="2:12" ht="23.25" customHeight="1">
      <c r="B4" s="55" t="s">
        <v>121</v>
      </c>
      <c r="C4" s="56"/>
      <c r="D4" s="56"/>
      <c r="E4" s="56"/>
      <c r="F4" s="56"/>
      <c r="G4" s="56"/>
      <c r="H4" s="12" t="s">
        <v>122</v>
      </c>
      <c r="I4" s="47" t="s">
        <v>51</v>
      </c>
      <c r="J4" s="48"/>
      <c r="K4" s="47" t="s">
        <v>51</v>
      </c>
      <c r="L4" s="48"/>
    </row>
    <row r="5" spans="2:12" ht="24" customHeight="1">
      <c r="B5" s="55" t="s">
        <v>123</v>
      </c>
      <c r="C5" s="56"/>
      <c r="D5" s="56"/>
      <c r="E5" s="56"/>
      <c r="F5" s="56"/>
      <c r="G5" s="56"/>
      <c r="H5" s="12" t="s">
        <v>124</v>
      </c>
      <c r="I5" s="47" t="s">
        <v>51</v>
      </c>
      <c r="J5" s="48"/>
      <c r="K5" s="47">
        <v>78836.4</v>
      </c>
      <c r="L5" s="48"/>
    </row>
    <row r="6" spans="2:12" ht="23.25" customHeight="1">
      <c r="B6" s="55" t="s">
        <v>125</v>
      </c>
      <c r="C6" s="56"/>
      <c r="D6" s="56"/>
      <c r="E6" s="56"/>
      <c r="F6" s="56"/>
      <c r="G6" s="56"/>
      <c r="H6" s="12" t="s">
        <v>126</v>
      </c>
      <c r="I6" s="47">
        <v>2331.1</v>
      </c>
      <c r="J6" s="48"/>
      <c r="K6" s="47">
        <v>1708.6</v>
      </c>
      <c r="L6" s="48"/>
    </row>
    <row r="7" spans="2:12" ht="24.75" customHeight="1">
      <c r="B7" s="55" t="s">
        <v>127</v>
      </c>
      <c r="C7" s="56"/>
      <c r="D7" s="56"/>
      <c r="E7" s="56"/>
      <c r="F7" s="56"/>
      <c r="G7" s="56"/>
      <c r="H7" s="12" t="s">
        <v>128</v>
      </c>
      <c r="I7" s="47" t="s">
        <v>51</v>
      </c>
      <c r="J7" s="48"/>
      <c r="K7" s="47" t="s">
        <v>51</v>
      </c>
      <c r="L7" s="48"/>
    </row>
    <row r="8" spans="2:12" ht="45.75" customHeight="1">
      <c r="B8" s="55" t="s">
        <v>129</v>
      </c>
      <c r="C8" s="56"/>
      <c r="D8" s="56"/>
      <c r="E8" s="56"/>
      <c r="F8" s="56"/>
      <c r="G8" s="56"/>
      <c r="H8" s="12" t="s">
        <v>130</v>
      </c>
      <c r="I8" s="47">
        <f>I10+I13+I14+I15+I16+I18+I19</f>
        <v>478154.9</v>
      </c>
      <c r="J8" s="48"/>
      <c r="K8" s="47">
        <f>K10+K13+K14+K15+K16+K18+K19</f>
        <v>616882.9</v>
      </c>
      <c r="L8" s="48"/>
    </row>
    <row r="9" spans="2:12" ht="24" customHeight="1">
      <c r="B9" s="55" t="s">
        <v>131</v>
      </c>
      <c r="C9" s="56"/>
      <c r="D9" s="56"/>
      <c r="E9" s="56"/>
      <c r="F9" s="56"/>
      <c r="G9" s="56"/>
      <c r="H9" s="12" t="s">
        <v>132</v>
      </c>
      <c r="I9" s="47" t="s">
        <v>51</v>
      </c>
      <c r="J9" s="48"/>
      <c r="K9" s="47" t="s">
        <v>51</v>
      </c>
      <c r="L9" s="48"/>
    </row>
    <row r="10" spans="2:12" ht="34.5" customHeight="1">
      <c r="B10" s="55" t="s">
        <v>133</v>
      </c>
      <c r="C10" s="56"/>
      <c r="D10" s="56"/>
      <c r="E10" s="56"/>
      <c r="F10" s="56"/>
      <c r="G10" s="56"/>
      <c r="H10" s="12" t="s">
        <v>134</v>
      </c>
      <c r="I10" s="47">
        <v>43387.5</v>
      </c>
      <c r="J10" s="48"/>
      <c r="K10" s="47">
        <v>33565.8</v>
      </c>
      <c r="L10" s="48"/>
    </row>
    <row r="11" spans="2:12" ht="24" customHeight="1">
      <c r="B11" s="55" t="s">
        <v>135</v>
      </c>
      <c r="C11" s="56"/>
      <c r="D11" s="56"/>
      <c r="E11" s="56"/>
      <c r="F11" s="56"/>
      <c r="G11" s="56"/>
      <c r="H11" s="12" t="s">
        <v>136</v>
      </c>
      <c r="I11" s="47" t="s">
        <v>51</v>
      </c>
      <c r="J11" s="48"/>
      <c r="K11" s="47" t="s">
        <v>51</v>
      </c>
      <c r="L11" s="48"/>
    </row>
    <row r="12" spans="2:12" ht="24" customHeight="1">
      <c r="B12" s="55" t="s">
        <v>137</v>
      </c>
      <c r="C12" s="56"/>
      <c r="D12" s="56"/>
      <c r="E12" s="56"/>
      <c r="F12" s="56"/>
      <c r="G12" s="56"/>
      <c r="H12" s="12" t="s">
        <v>138</v>
      </c>
      <c r="I12" s="47" t="s">
        <v>51</v>
      </c>
      <c r="J12" s="48"/>
      <c r="K12" s="47" t="s">
        <v>51</v>
      </c>
      <c r="L12" s="48"/>
    </row>
    <row r="13" spans="2:12" ht="23.25" customHeight="1">
      <c r="B13" s="55" t="s">
        <v>139</v>
      </c>
      <c r="C13" s="56"/>
      <c r="D13" s="56"/>
      <c r="E13" s="56"/>
      <c r="F13" s="56"/>
      <c r="G13" s="56"/>
      <c r="H13" s="12" t="s">
        <v>140</v>
      </c>
      <c r="I13" s="47">
        <v>580.6</v>
      </c>
      <c r="J13" s="48"/>
      <c r="K13" s="47"/>
      <c r="L13" s="48"/>
    </row>
    <row r="14" spans="2:12" ht="34.5" customHeight="1">
      <c r="B14" s="55" t="s">
        <v>141</v>
      </c>
      <c r="C14" s="56"/>
      <c r="D14" s="56"/>
      <c r="E14" s="56"/>
      <c r="F14" s="56"/>
      <c r="G14" s="56"/>
      <c r="H14" s="12" t="s">
        <v>142</v>
      </c>
      <c r="I14" s="47">
        <v>42305.1</v>
      </c>
      <c r="J14" s="48"/>
      <c r="K14" s="47">
        <v>16000.3</v>
      </c>
      <c r="L14" s="48"/>
    </row>
    <row r="15" spans="2:12" ht="24" customHeight="1">
      <c r="B15" s="55" t="s">
        <v>143</v>
      </c>
      <c r="C15" s="56"/>
      <c r="D15" s="56"/>
      <c r="E15" s="56"/>
      <c r="F15" s="56"/>
      <c r="G15" s="56"/>
      <c r="H15" s="12" t="s">
        <v>144</v>
      </c>
      <c r="I15" s="47">
        <v>5166.5</v>
      </c>
      <c r="J15" s="48"/>
      <c r="K15" s="47">
        <v>188785.2</v>
      </c>
      <c r="L15" s="48"/>
    </row>
    <row r="16" spans="2:12" ht="48" customHeight="1">
      <c r="B16" s="55" t="s">
        <v>145</v>
      </c>
      <c r="C16" s="56"/>
      <c r="D16" s="56"/>
      <c r="E16" s="56"/>
      <c r="F16" s="56"/>
      <c r="G16" s="56"/>
      <c r="H16" s="12" t="s">
        <v>146</v>
      </c>
      <c r="I16" s="47">
        <v>513.7</v>
      </c>
      <c r="J16" s="48"/>
      <c r="K16" s="47">
        <v>1047.2</v>
      </c>
      <c r="L16" s="48"/>
    </row>
    <row r="17" spans="2:12" ht="24" customHeight="1">
      <c r="B17" s="55" t="s">
        <v>147</v>
      </c>
      <c r="C17" s="56"/>
      <c r="D17" s="56"/>
      <c r="E17" s="56"/>
      <c r="F17" s="56"/>
      <c r="G17" s="56"/>
      <c r="H17" s="12" t="s">
        <v>148</v>
      </c>
      <c r="I17" s="47" t="s">
        <v>51</v>
      </c>
      <c r="J17" s="48"/>
      <c r="K17" s="47" t="s">
        <v>51</v>
      </c>
      <c r="L17" s="48"/>
    </row>
    <row r="18" spans="2:12" ht="23.25" customHeight="1">
      <c r="B18" s="55" t="s">
        <v>149</v>
      </c>
      <c r="C18" s="56"/>
      <c r="D18" s="56"/>
      <c r="E18" s="56"/>
      <c r="F18" s="56"/>
      <c r="G18" s="56"/>
      <c r="H18" s="12" t="s">
        <v>150</v>
      </c>
      <c r="I18" s="47">
        <v>30870</v>
      </c>
      <c r="J18" s="48"/>
      <c r="K18" s="47">
        <v>13727.1</v>
      </c>
      <c r="L18" s="48"/>
    </row>
    <row r="19" spans="2:12" ht="23.25" customHeight="1">
      <c r="B19" s="55" t="s">
        <v>151</v>
      </c>
      <c r="C19" s="56"/>
      <c r="D19" s="56"/>
      <c r="E19" s="56"/>
      <c r="F19" s="56"/>
      <c r="G19" s="56"/>
      <c r="H19" s="12" t="s">
        <v>152</v>
      </c>
      <c r="I19" s="47">
        <v>355331.5</v>
      </c>
      <c r="J19" s="48"/>
      <c r="K19" s="47">
        <f>364056.8-299.5</f>
        <v>363757.3</v>
      </c>
      <c r="L19" s="48"/>
    </row>
    <row r="20" spans="2:12" ht="23.25" customHeight="1">
      <c r="B20" s="55" t="s">
        <v>153</v>
      </c>
      <c r="C20" s="56"/>
      <c r="D20" s="56"/>
      <c r="E20" s="56"/>
      <c r="F20" s="56"/>
      <c r="G20" s="56"/>
      <c r="H20" s="12" t="s">
        <v>154</v>
      </c>
      <c r="I20" s="47">
        <f>I22</f>
        <v>58189</v>
      </c>
      <c r="J20" s="48"/>
      <c r="K20" s="47">
        <f>K22</f>
        <v>72533.1</v>
      </c>
      <c r="L20" s="48"/>
    </row>
    <row r="21" spans="2:12" ht="24.75" customHeight="1">
      <c r="B21" s="52" t="s">
        <v>155</v>
      </c>
      <c r="C21" s="53"/>
      <c r="D21" s="53"/>
      <c r="E21" s="53"/>
      <c r="F21" s="53"/>
      <c r="G21" s="54"/>
      <c r="H21" s="17" t="s">
        <v>156</v>
      </c>
      <c r="I21" s="47" t="s">
        <v>51</v>
      </c>
      <c r="J21" s="48"/>
      <c r="K21" s="47" t="s">
        <v>51</v>
      </c>
      <c r="L21" s="48"/>
    </row>
    <row r="22" spans="2:12" ht="23.25" customHeight="1">
      <c r="B22" s="55" t="s">
        <v>157</v>
      </c>
      <c r="C22" s="56"/>
      <c r="D22" s="56"/>
      <c r="E22" s="56"/>
      <c r="F22" s="56"/>
      <c r="G22" s="56"/>
      <c r="H22" s="12" t="s">
        <v>158</v>
      </c>
      <c r="I22" s="47">
        <v>58189</v>
      </c>
      <c r="J22" s="48"/>
      <c r="K22" s="47">
        <v>72533.1</v>
      </c>
      <c r="L22" s="48"/>
    </row>
    <row r="23" spans="2:12" ht="23.25" customHeight="1">
      <c r="B23" s="55" t="s">
        <v>159</v>
      </c>
      <c r="C23" s="56"/>
      <c r="D23" s="56"/>
      <c r="E23" s="56"/>
      <c r="F23" s="56"/>
      <c r="G23" s="56"/>
      <c r="H23" s="12" t="s">
        <v>160</v>
      </c>
      <c r="I23" s="47" t="s">
        <v>51</v>
      </c>
      <c r="J23" s="48"/>
      <c r="K23" s="47" t="s">
        <v>51</v>
      </c>
      <c r="L23" s="48"/>
    </row>
    <row r="24" spans="2:12" ht="23.25" customHeight="1">
      <c r="B24" s="55" t="s">
        <v>161</v>
      </c>
      <c r="C24" s="56"/>
      <c r="D24" s="56"/>
      <c r="E24" s="56"/>
      <c r="F24" s="56"/>
      <c r="G24" s="56"/>
      <c r="H24" s="12" t="s">
        <v>162</v>
      </c>
      <c r="I24" s="47" t="s">
        <v>51</v>
      </c>
      <c r="J24" s="48"/>
      <c r="K24" s="47" t="s">
        <v>51</v>
      </c>
      <c r="L24" s="48"/>
    </row>
    <row r="25" spans="2:12" ht="23.25" customHeight="1">
      <c r="B25" s="55" t="s">
        <v>163</v>
      </c>
      <c r="C25" s="56"/>
      <c r="D25" s="56"/>
      <c r="E25" s="56"/>
      <c r="F25" s="56"/>
      <c r="G25" s="56"/>
      <c r="H25" s="12" t="s">
        <v>164</v>
      </c>
      <c r="I25" s="47">
        <v>54000</v>
      </c>
      <c r="J25" s="48"/>
      <c r="K25" s="47">
        <v>54000</v>
      </c>
      <c r="L25" s="48"/>
    </row>
    <row r="26" spans="2:12" ht="23.25" customHeight="1">
      <c r="B26" s="55" t="s">
        <v>165</v>
      </c>
      <c r="C26" s="56"/>
      <c r="D26" s="56"/>
      <c r="E26" s="56"/>
      <c r="F26" s="56"/>
      <c r="G26" s="56"/>
      <c r="H26" s="12" t="s">
        <v>166</v>
      </c>
      <c r="I26" s="47" t="s">
        <v>51</v>
      </c>
      <c r="J26" s="48"/>
      <c r="K26" s="47" t="s">
        <v>51</v>
      </c>
      <c r="L26" s="48"/>
    </row>
    <row r="27" spans="2:12" ht="23.25" customHeight="1">
      <c r="B27" s="55" t="s">
        <v>167</v>
      </c>
      <c r="C27" s="56"/>
      <c r="D27" s="56"/>
      <c r="E27" s="56"/>
      <c r="F27" s="56"/>
      <c r="G27" s="56"/>
      <c r="H27" s="12" t="s">
        <v>168</v>
      </c>
      <c r="I27" s="47">
        <f>Таблица1!I26+Таблица2!I6+Таблица2!I8+Таблица2!I22+Таблица2!I25</f>
        <v>597611.6000000001</v>
      </c>
      <c r="J27" s="48"/>
      <c r="K27" s="47">
        <f>Таблица1!K26+Таблица2!K6+Таблица2!K8+Таблица2!K20+K25</f>
        <v>828897.6</v>
      </c>
      <c r="L27" s="48"/>
    </row>
    <row r="28" spans="2:13" ht="23.25" customHeight="1">
      <c r="B28" s="52" t="s">
        <v>169</v>
      </c>
      <c r="C28" s="53"/>
      <c r="D28" s="53"/>
      <c r="E28" s="53"/>
      <c r="F28" s="53"/>
      <c r="G28" s="53"/>
      <c r="H28" s="12" t="s">
        <v>170</v>
      </c>
      <c r="I28" s="47">
        <f>Таблица1!I24+Таблица2!I27</f>
        <v>2088083.2000000002</v>
      </c>
      <c r="J28" s="48"/>
      <c r="K28" s="47">
        <f>Таблица1!K24+Таблица2!K27</f>
        <v>2300540.7</v>
      </c>
      <c r="L28" s="48"/>
      <c r="M28" s="20"/>
    </row>
  </sheetData>
  <sheetProtection/>
  <mergeCells count="81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M8" sqref="M8"/>
    </sheetView>
  </sheetViews>
  <sheetFormatPr defaultColWidth="9.33203125" defaultRowHeight="11.25" customHeight="1"/>
  <cols>
    <col min="1" max="1" width="1.66796875" style="0" bestFit="1" customWidth="1"/>
    <col min="2" max="6" width="10.33203125" style="0" bestFit="1" customWidth="1"/>
    <col min="7" max="7" width="14.5" style="0" bestFit="1" customWidth="1"/>
    <col min="8" max="8" width="8.5" style="0" bestFit="1" customWidth="1"/>
    <col min="9" max="9" width="9.83203125" style="0" bestFit="1" customWidth="1"/>
    <col min="10" max="12" width="10.33203125" style="0" bestFit="1" customWidth="1"/>
  </cols>
  <sheetData>
    <row r="2" spans="2:12" ht="57" customHeight="1">
      <c r="B2" s="102" t="s">
        <v>67</v>
      </c>
      <c r="C2" s="103"/>
      <c r="D2" s="103"/>
      <c r="E2" s="103"/>
      <c r="F2" s="103"/>
      <c r="G2" s="103"/>
      <c r="H2" s="7" t="s">
        <v>68</v>
      </c>
      <c r="I2" s="104" t="s">
        <v>119</v>
      </c>
      <c r="J2" s="105"/>
      <c r="K2" s="104" t="s">
        <v>70</v>
      </c>
      <c r="L2" s="106"/>
    </row>
    <row r="3" spans="2:12" ht="12.75" customHeight="1">
      <c r="B3" s="88" t="s">
        <v>120</v>
      </c>
      <c r="C3" s="89"/>
      <c r="D3" s="89"/>
      <c r="E3" s="89"/>
      <c r="F3" s="89"/>
      <c r="G3" s="89"/>
      <c r="H3" s="9" t="s">
        <v>71</v>
      </c>
      <c r="I3" s="76" t="s">
        <v>72</v>
      </c>
      <c r="J3" s="78"/>
      <c r="K3" s="76" t="s">
        <v>73</v>
      </c>
      <c r="L3" s="78"/>
    </row>
    <row r="4" spans="2:12" ht="11.25" customHeight="1">
      <c r="B4" s="94" t="s">
        <v>171</v>
      </c>
      <c r="C4" s="95"/>
      <c r="D4" s="95"/>
      <c r="E4" s="95"/>
      <c r="F4" s="95"/>
      <c r="G4" s="96"/>
      <c r="H4" s="18" t="s">
        <v>51</v>
      </c>
      <c r="I4" s="97" t="s">
        <v>51</v>
      </c>
      <c r="J4" s="98"/>
      <c r="K4" s="97" t="s">
        <v>51</v>
      </c>
      <c r="L4" s="98"/>
    </row>
    <row r="5" spans="2:12" ht="24" customHeight="1">
      <c r="B5" s="99" t="s">
        <v>172</v>
      </c>
      <c r="C5" s="100"/>
      <c r="D5" s="100"/>
      <c r="E5" s="100"/>
      <c r="F5" s="100"/>
      <c r="G5" s="101"/>
      <c r="I5" s="97" t="s">
        <v>51</v>
      </c>
      <c r="J5" s="98"/>
      <c r="K5" s="97" t="s">
        <v>51</v>
      </c>
      <c r="L5" s="98"/>
    </row>
    <row r="6" spans="2:12" ht="23.25" customHeight="1">
      <c r="B6" s="55" t="s">
        <v>173</v>
      </c>
      <c r="C6" s="56"/>
      <c r="D6" s="56"/>
      <c r="E6" s="56"/>
      <c r="F6" s="56"/>
      <c r="G6" s="56"/>
      <c r="H6" s="12" t="s">
        <v>174</v>
      </c>
      <c r="I6" s="47">
        <v>845000</v>
      </c>
      <c r="J6" s="48"/>
      <c r="K6" s="47">
        <v>845000</v>
      </c>
      <c r="L6" s="48"/>
    </row>
    <row r="7" spans="2:12" ht="23.25" customHeight="1">
      <c r="B7" s="52" t="s">
        <v>175</v>
      </c>
      <c r="C7" s="53"/>
      <c r="D7" s="53"/>
      <c r="E7" s="53"/>
      <c r="F7" s="53"/>
      <c r="G7" s="53"/>
      <c r="H7" s="12" t="s">
        <v>176</v>
      </c>
      <c r="I7" s="47" t="s">
        <v>51</v>
      </c>
      <c r="J7" s="48"/>
      <c r="K7" s="47" t="s">
        <v>51</v>
      </c>
      <c r="L7" s="48"/>
    </row>
    <row r="8" spans="2:13" ht="24" customHeight="1">
      <c r="B8" s="55" t="s">
        <v>177</v>
      </c>
      <c r="C8" s="56"/>
      <c r="D8" s="56"/>
      <c r="E8" s="56"/>
      <c r="F8" s="56"/>
      <c r="G8" s="56"/>
      <c r="H8" s="12" t="s">
        <v>178</v>
      </c>
      <c r="I8" s="47">
        <v>597145</v>
      </c>
      <c r="J8" s="48"/>
      <c r="K8" s="47">
        <v>594409.1</v>
      </c>
      <c r="L8" s="48"/>
      <c r="M8" s="20"/>
    </row>
    <row r="9" spans="2:12" ht="23.25" customHeight="1">
      <c r="B9" s="52" t="s">
        <v>179</v>
      </c>
      <c r="C9" s="53"/>
      <c r="D9" s="53"/>
      <c r="E9" s="53"/>
      <c r="F9" s="53"/>
      <c r="G9" s="53"/>
      <c r="H9" s="12" t="s">
        <v>180</v>
      </c>
      <c r="I9" s="47" t="s">
        <v>51</v>
      </c>
      <c r="J9" s="48"/>
      <c r="K9" s="47" t="s">
        <v>51</v>
      </c>
      <c r="L9" s="48"/>
    </row>
    <row r="10" spans="2:12" ht="23.25" customHeight="1">
      <c r="B10" s="55" t="s">
        <v>181</v>
      </c>
      <c r="C10" s="56"/>
      <c r="D10" s="56"/>
      <c r="E10" s="56"/>
      <c r="F10" s="56"/>
      <c r="G10" s="56"/>
      <c r="H10" s="12" t="s">
        <v>182</v>
      </c>
      <c r="I10" s="47">
        <v>147711</v>
      </c>
      <c r="J10" s="48"/>
      <c r="K10" s="47">
        <v>151774.2</v>
      </c>
      <c r="L10" s="48"/>
    </row>
    <row r="11" spans="2:12" ht="24" customHeight="1">
      <c r="B11" s="52" t="s">
        <v>183</v>
      </c>
      <c r="C11" s="53"/>
      <c r="D11" s="53"/>
      <c r="E11" s="53"/>
      <c r="F11" s="53"/>
      <c r="G11" s="53"/>
      <c r="H11" s="12" t="s">
        <v>184</v>
      </c>
      <c r="I11" s="47" t="s">
        <v>51</v>
      </c>
      <c r="J11" s="48"/>
      <c r="K11" s="47" t="s">
        <v>51</v>
      </c>
      <c r="L11" s="48"/>
    </row>
    <row r="12" spans="2:12" ht="26.25" customHeight="1">
      <c r="B12" s="55" t="s">
        <v>185</v>
      </c>
      <c r="C12" s="56"/>
      <c r="D12" s="56"/>
      <c r="E12" s="56"/>
      <c r="F12" s="56"/>
      <c r="G12" s="56"/>
      <c r="H12" s="12" t="s">
        <v>186</v>
      </c>
      <c r="I12" s="47" t="s">
        <v>51</v>
      </c>
      <c r="J12" s="48"/>
      <c r="K12" s="47" t="s">
        <v>51</v>
      </c>
      <c r="L12" s="48"/>
    </row>
    <row r="13" spans="2:12" ht="30" customHeight="1">
      <c r="B13" s="52" t="s">
        <v>187</v>
      </c>
      <c r="C13" s="53"/>
      <c r="D13" s="53"/>
      <c r="E13" s="53"/>
      <c r="F13" s="53"/>
      <c r="G13" s="53"/>
      <c r="H13" s="12" t="s">
        <v>188</v>
      </c>
      <c r="I13" s="47">
        <f>I6+I8+I10</f>
        <v>1589856</v>
      </c>
      <c r="J13" s="48"/>
      <c r="K13" s="47">
        <f>K6+K8+K10</f>
        <v>1591183.3</v>
      </c>
      <c r="L13" s="48"/>
    </row>
    <row r="14" spans="2:12" ht="26.25" customHeight="1">
      <c r="B14" s="91" t="s">
        <v>189</v>
      </c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2:12" ht="54" customHeight="1">
      <c r="B15" s="55" t="s">
        <v>190</v>
      </c>
      <c r="C15" s="56"/>
      <c r="D15" s="56"/>
      <c r="E15" s="56"/>
      <c r="F15" s="56"/>
      <c r="G15" s="56"/>
      <c r="H15" s="12" t="s">
        <v>191</v>
      </c>
      <c r="I15" s="66">
        <v>76057.3</v>
      </c>
      <c r="J15" s="67"/>
      <c r="K15" s="66">
        <v>58505.6</v>
      </c>
      <c r="L15" s="67"/>
    </row>
    <row r="16" spans="2:12" ht="51" customHeight="1">
      <c r="B16" s="55" t="s">
        <v>192</v>
      </c>
      <c r="C16" s="56"/>
      <c r="D16" s="56"/>
      <c r="E16" s="56"/>
      <c r="F16" s="56"/>
      <c r="G16" s="56"/>
      <c r="H16" s="12" t="s">
        <v>193</v>
      </c>
      <c r="I16" s="47">
        <v>76057.3</v>
      </c>
      <c r="J16" s="48"/>
      <c r="K16" s="47">
        <v>58505.6</v>
      </c>
      <c r="L16" s="48"/>
    </row>
    <row r="17" spans="2:12" ht="34.5" customHeight="1">
      <c r="B17" s="55" t="s">
        <v>194</v>
      </c>
      <c r="C17" s="56"/>
      <c r="D17" s="56"/>
      <c r="E17" s="56"/>
      <c r="F17" s="56"/>
      <c r="G17" s="56"/>
      <c r="H17" s="12" t="s">
        <v>195</v>
      </c>
      <c r="I17" s="47">
        <v>76057.3</v>
      </c>
      <c r="J17" s="48"/>
      <c r="K17" s="47">
        <v>58505.6</v>
      </c>
      <c r="L17" s="48"/>
    </row>
    <row r="18" spans="2:12" ht="39" customHeight="1">
      <c r="B18" s="55" t="s">
        <v>196</v>
      </c>
      <c r="C18" s="56"/>
      <c r="D18" s="56"/>
      <c r="E18" s="56"/>
      <c r="F18" s="56"/>
      <c r="G18" s="56"/>
      <c r="H18" s="12" t="s">
        <v>197</v>
      </c>
      <c r="I18" s="47" t="s">
        <v>51</v>
      </c>
      <c r="J18" s="48"/>
      <c r="K18" s="47" t="s">
        <v>51</v>
      </c>
      <c r="L18" s="48"/>
    </row>
    <row r="19" spans="2:12" ht="39" customHeight="1">
      <c r="B19" s="55" t="s">
        <v>198</v>
      </c>
      <c r="C19" s="56"/>
      <c r="D19" s="56"/>
      <c r="E19" s="56"/>
      <c r="F19" s="56"/>
      <c r="G19" s="56"/>
      <c r="H19" s="12" t="s">
        <v>199</v>
      </c>
      <c r="I19" s="47" t="s">
        <v>51</v>
      </c>
      <c r="J19" s="48"/>
      <c r="K19" s="47" t="s">
        <v>51</v>
      </c>
      <c r="L19" s="48"/>
    </row>
    <row r="20" spans="2:12" ht="24" customHeight="1">
      <c r="B20" s="52" t="s">
        <v>200</v>
      </c>
      <c r="C20" s="53"/>
      <c r="D20" s="53"/>
      <c r="E20" s="53"/>
      <c r="F20" s="53"/>
      <c r="G20" s="54"/>
      <c r="H20" s="17" t="s">
        <v>201</v>
      </c>
      <c r="I20" s="47" t="s">
        <v>51</v>
      </c>
      <c r="J20" s="48"/>
      <c r="K20" s="47" t="s">
        <v>51</v>
      </c>
      <c r="L20" s="48"/>
    </row>
    <row r="21" spans="2:12" ht="50.25" customHeight="1">
      <c r="B21" s="55" t="s">
        <v>202</v>
      </c>
      <c r="C21" s="56"/>
      <c r="D21" s="56"/>
      <c r="E21" s="56"/>
      <c r="F21" s="56"/>
      <c r="G21" s="56"/>
      <c r="H21" s="12" t="s">
        <v>203</v>
      </c>
      <c r="I21" s="47" t="s">
        <v>51</v>
      </c>
      <c r="J21" s="48"/>
      <c r="K21" s="47" t="s">
        <v>51</v>
      </c>
      <c r="L21" s="48"/>
    </row>
    <row r="22" spans="2:12" ht="25.5" customHeight="1">
      <c r="B22" s="55" t="s">
        <v>204</v>
      </c>
      <c r="C22" s="56"/>
      <c r="D22" s="56"/>
      <c r="E22" s="56"/>
      <c r="F22" s="56"/>
      <c r="G22" s="56"/>
      <c r="H22" s="12" t="s">
        <v>205</v>
      </c>
      <c r="I22" s="47" t="s">
        <v>51</v>
      </c>
      <c r="J22" s="48"/>
      <c r="K22" s="47" t="s">
        <v>51</v>
      </c>
      <c r="L22" s="48"/>
    </row>
    <row r="23" spans="2:12" ht="28.5" customHeight="1">
      <c r="B23" s="55" t="s">
        <v>206</v>
      </c>
      <c r="C23" s="56"/>
      <c r="D23" s="56"/>
      <c r="E23" s="56"/>
      <c r="F23" s="56"/>
      <c r="G23" s="56"/>
      <c r="H23" s="12" t="s">
        <v>207</v>
      </c>
      <c r="I23" s="47" t="s">
        <v>51</v>
      </c>
      <c r="J23" s="48"/>
      <c r="K23" s="47" t="s">
        <v>51</v>
      </c>
      <c r="L23" s="48"/>
    </row>
    <row r="24" spans="2:12" ht="24.75" customHeight="1">
      <c r="B24" s="55" t="s">
        <v>208</v>
      </c>
      <c r="C24" s="56"/>
      <c r="D24" s="56"/>
      <c r="E24" s="56"/>
      <c r="F24" s="56"/>
      <c r="G24" s="56"/>
      <c r="H24" s="12" t="s">
        <v>209</v>
      </c>
      <c r="I24" s="47" t="s">
        <v>51</v>
      </c>
      <c r="J24" s="48"/>
      <c r="K24" s="47" t="s">
        <v>51</v>
      </c>
      <c r="L24" s="48"/>
    </row>
    <row r="25" spans="2:12" ht="24.75" customHeight="1">
      <c r="B25" s="52" t="s">
        <v>210</v>
      </c>
      <c r="C25" s="53"/>
      <c r="D25" s="53"/>
      <c r="E25" s="53"/>
      <c r="F25" s="53"/>
      <c r="G25" s="53"/>
      <c r="H25" s="12" t="s">
        <v>211</v>
      </c>
      <c r="I25" s="47" t="s">
        <v>51</v>
      </c>
      <c r="J25" s="48"/>
      <c r="K25" s="47" t="s">
        <v>51</v>
      </c>
      <c r="L25" s="48"/>
    </row>
    <row r="26" spans="2:12" ht="28.5" customHeight="1">
      <c r="B26" s="68" t="s">
        <v>212</v>
      </c>
      <c r="C26" s="69"/>
      <c r="D26" s="69"/>
      <c r="E26" s="69"/>
      <c r="F26" s="69"/>
      <c r="G26" s="70"/>
      <c r="H26" s="14" t="s">
        <v>213</v>
      </c>
      <c r="I26" s="47" t="s">
        <v>51</v>
      </c>
      <c r="J26" s="48"/>
      <c r="K26" s="47" t="s">
        <v>51</v>
      </c>
      <c r="L26" s="48"/>
    </row>
    <row r="27" spans="2:12" ht="75" customHeight="1">
      <c r="B27" s="52" t="s">
        <v>214</v>
      </c>
      <c r="C27" s="53"/>
      <c r="D27" s="53"/>
      <c r="E27" s="53"/>
      <c r="F27" s="53"/>
      <c r="G27" s="53"/>
      <c r="H27" s="12" t="s">
        <v>215</v>
      </c>
      <c r="I27" s="47">
        <f>Таблица4!I4</f>
        <v>422169.9</v>
      </c>
      <c r="J27" s="48"/>
      <c r="K27" s="47">
        <f>Таблица4!K4</f>
        <v>650851.8</v>
      </c>
      <c r="L27" s="48"/>
    </row>
  </sheetData>
  <sheetProtection/>
  <mergeCells count="76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4"/>
  <sheetViews>
    <sheetView tabSelected="1" zoomScalePageLayoutView="0" workbookViewId="0" topLeftCell="A13">
      <selection activeCell="K18" sqref="K18:L18"/>
    </sheetView>
  </sheetViews>
  <sheetFormatPr defaultColWidth="9.33203125" defaultRowHeight="11.25" customHeight="1"/>
  <cols>
    <col min="1" max="1" width="1.5" style="0" bestFit="1" customWidth="1"/>
    <col min="2" max="6" width="10.33203125" style="0" bestFit="1" customWidth="1"/>
    <col min="7" max="7" width="12.83203125" style="0" bestFit="1" customWidth="1"/>
    <col min="8" max="8" width="8.33203125" style="0" bestFit="1" customWidth="1"/>
    <col min="9" max="9" width="9" style="0" bestFit="1" customWidth="1"/>
    <col min="10" max="10" width="10.33203125" style="0" bestFit="1" customWidth="1"/>
    <col min="11" max="11" width="9.16015625" style="0" bestFit="1" customWidth="1"/>
    <col min="12" max="12" width="10.33203125" style="0" bestFit="1" customWidth="1"/>
  </cols>
  <sheetData>
    <row r="2" spans="2:12" ht="71.25" customHeight="1">
      <c r="B2" s="102" t="s">
        <v>67</v>
      </c>
      <c r="C2" s="103"/>
      <c r="D2" s="103"/>
      <c r="E2" s="103"/>
      <c r="F2" s="103"/>
      <c r="G2" s="103"/>
      <c r="H2" s="7" t="s">
        <v>68</v>
      </c>
      <c r="I2" s="104" t="s">
        <v>119</v>
      </c>
      <c r="J2" s="105"/>
      <c r="K2" s="104" t="s">
        <v>70</v>
      </c>
      <c r="L2" s="106"/>
    </row>
    <row r="3" spans="2:12" ht="12.75" customHeight="1">
      <c r="B3" s="88" t="s">
        <v>120</v>
      </c>
      <c r="C3" s="89"/>
      <c r="D3" s="89"/>
      <c r="E3" s="89"/>
      <c r="F3" s="89"/>
      <c r="G3" s="89"/>
      <c r="H3" s="9" t="s">
        <v>71</v>
      </c>
      <c r="I3" s="76" t="s">
        <v>72</v>
      </c>
      <c r="J3" s="78"/>
      <c r="K3" s="76" t="s">
        <v>73</v>
      </c>
      <c r="L3" s="78"/>
    </row>
    <row r="4" spans="2:12" ht="49.5" customHeight="1">
      <c r="B4" s="55" t="s">
        <v>216</v>
      </c>
      <c r="C4" s="56"/>
      <c r="D4" s="56"/>
      <c r="E4" s="56"/>
      <c r="F4" s="56"/>
      <c r="G4" s="56"/>
      <c r="H4" s="12" t="s">
        <v>217</v>
      </c>
      <c r="I4" s="47">
        <f>I6+I8+I12+I13+I15+I16+I17+I21</f>
        <v>422169.9</v>
      </c>
      <c r="J4" s="48"/>
      <c r="K4" s="47">
        <f>K6+K8+K12+K13+K15+K16+K17+K21</f>
        <v>650851.8</v>
      </c>
      <c r="L4" s="48"/>
    </row>
    <row r="5" spans="2:12" ht="24" customHeight="1">
      <c r="B5" s="55" t="s">
        <v>218</v>
      </c>
      <c r="C5" s="56"/>
      <c r="D5" s="56"/>
      <c r="E5" s="56"/>
      <c r="F5" s="56"/>
      <c r="G5" s="56"/>
      <c r="H5" s="12" t="s">
        <v>219</v>
      </c>
      <c r="I5" s="47" t="s">
        <v>51</v>
      </c>
      <c r="J5" s="48"/>
      <c r="K5" s="47" t="s">
        <v>51</v>
      </c>
      <c r="L5" s="48"/>
    </row>
    <row r="6" spans="2:12" ht="25.5" customHeight="1">
      <c r="B6" s="55" t="s">
        <v>220</v>
      </c>
      <c r="C6" s="56"/>
      <c r="D6" s="56"/>
      <c r="E6" s="56"/>
      <c r="F6" s="56"/>
      <c r="G6" s="56"/>
      <c r="H6" s="12" t="s">
        <v>221</v>
      </c>
      <c r="I6" s="47"/>
      <c r="J6" s="48"/>
      <c r="K6" s="47">
        <f>18923.5+78836.4</f>
        <v>97759.9</v>
      </c>
      <c r="L6" s="48"/>
    </row>
    <row r="7" spans="2:12" ht="27.75" customHeight="1">
      <c r="B7" s="55" t="s">
        <v>222</v>
      </c>
      <c r="C7" s="56"/>
      <c r="D7" s="56"/>
      <c r="E7" s="56"/>
      <c r="F7" s="56"/>
      <c r="G7" s="56"/>
      <c r="H7" s="12" t="s">
        <v>223</v>
      </c>
      <c r="I7" s="47" t="s">
        <v>51</v>
      </c>
      <c r="J7" s="48"/>
      <c r="K7" s="47" t="s">
        <v>51</v>
      </c>
      <c r="L7" s="48"/>
    </row>
    <row r="8" spans="2:12" ht="39.75" customHeight="1">
      <c r="B8" s="55" t="s">
        <v>224</v>
      </c>
      <c r="C8" s="56"/>
      <c r="D8" s="56"/>
      <c r="E8" s="56"/>
      <c r="F8" s="56"/>
      <c r="G8" s="56"/>
      <c r="H8" s="12" t="s">
        <v>225</v>
      </c>
      <c r="I8" s="47">
        <v>2413.7</v>
      </c>
      <c r="J8" s="48"/>
      <c r="K8" s="47">
        <v>33907.3</v>
      </c>
      <c r="L8" s="48"/>
    </row>
    <row r="9" spans="2:12" ht="24" customHeight="1">
      <c r="B9" s="55" t="s">
        <v>226</v>
      </c>
      <c r="C9" s="56"/>
      <c r="D9" s="56"/>
      <c r="E9" s="56"/>
      <c r="F9" s="56"/>
      <c r="G9" s="56"/>
      <c r="H9" s="12" t="s">
        <v>227</v>
      </c>
      <c r="I9" s="47" t="s">
        <v>51</v>
      </c>
      <c r="J9" s="48"/>
      <c r="K9" s="47" t="s">
        <v>51</v>
      </c>
      <c r="L9" s="48"/>
    </row>
    <row r="10" spans="2:12" ht="68.25" customHeight="1">
      <c r="B10" s="55" t="s">
        <v>228</v>
      </c>
      <c r="C10" s="56"/>
      <c r="D10" s="56"/>
      <c r="E10" s="56"/>
      <c r="F10" s="56"/>
      <c r="G10" s="56"/>
      <c r="H10" s="12" t="s">
        <v>229</v>
      </c>
      <c r="I10" s="47" t="s">
        <v>51</v>
      </c>
      <c r="J10" s="48"/>
      <c r="K10" s="47" t="s">
        <v>51</v>
      </c>
      <c r="L10" s="48"/>
    </row>
    <row r="11" spans="2:12" ht="24" customHeight="1">
      <c r="B11" s="55" t="s">
        <v>230</v>
      </c>
      <c r="C11" s="56"/>
      <c r="D11" s="56"/>
      <c r="E11" s="56"/>
      <c r="F11" s="56"/>
      <c r="G11" s="56"/>
      <c r="H11" s="12" t="s">
        <v>231</v>
      </c>
      <c r="I11" s="47" t="s">
        <v>51</v>
      </c>
      <c r="J11" s="48"/>
      <c r="K11" s="47" t="s">
        <v>51</v>
      </c>
      <c r="L11" s="48"/>
    </row>
    <row r="12" spans="2:12" ht="24.75" customHeight="1">
      <c r="B12" s="55" t="s">
        <v>232</v>
      </c>
      <c r="C12" s="56"/>
      <c r="D12" s="56"/>
      <c r="E12" s="56"/>
      <c r="F12" s="56"/>
      <c r="G12" s="56"/>
      <c r="H12" s="12" t="s">
        <v>233</v>
      </c>
      <c r="I12" s="47">
        <v>151386.7</v>
      </c>
      <c r="J12" s="48"/>
      <c r="K12" s="47">
        <v>147099.2</v>
      </c>
      <c r="L12" s="48"/>
    </row>
    <row r="13" spans="2:12" ht="25.5" customHeight="1">
      <c r="B13" s="55" t="s">
        <v>234</v>
      </c>
      <c r="C13" s="56"/>
      <c r="D13" s="56"/>
      <c r="E13" s="56"/>
      <c r="F13" s="56"/>
      <c r="G13" s="56"/>
      <c r="H13" s="12" t="s">
        <v>235</v>
      </c>
      <c r="I13" s="47">
        <v>1345</v>
      </c>
      <c r="J13" s="48"/>
      <c r="K13" s="47">
        <v>23365.2</v>
      </c>
      <c r="L13" s="48"/>
    </row>
    <row r="14" spans="2:12" ht="25.5" customHeight="1">
      <c r="B14" s="55" t="s">
        <v>236</v>
      </c>
      <c r="C14" s="56"/>
      <c r="D14" s="56"/>
      <c r="E14" s="56"/>
      <c r="F14" s="56"/>
      <c r="G14" s="56"/>
      <c r="H14" s="12" t="s">
        <v>237</v>
      </c>
      <c r="I14" s="47" t="s">
        <v>51</v>
      </c>
      <c r="J14" s="48"/>
      <c r="K14" s="47" t="s">
        <v>51</v>
      </c>
      <c r="L14" s="48"/>
    </row>
    <row r="15" spans="2:12" ht="43.5" customHeight="1">
      <c r="B15" s="55" t="s">
        <v>238</v>
      </c>
      <c r="C15" s="56"/>
      <c r="D15" s="56"/>
      <c r="E15" s="56"/>
      <c r="F15" s="56"/>
      <c r="G15" s="56"/>
      <c r="H15" s="12" t="s">
        <v>239</v>
      </c>
      <c r="I15" s="47">
        <v>16792.2</v>
      </c>
      <c r="J15" s="48"/>
      <c r="K15" s="47">
        <v>18179.7</v>
      </c>
      <c r="L15" s="48"/>
    </row>
    <row r="16" spans="2:12" ht="24.75" customHeight="1">
      <c r="B16" s="55" t="s">
        <v>240</v>
      </c>
      <c r="C16" s="56"/>
      <c r="D16" s="56"/>
      <c r="E16" s="56"/>
      <c r="F16" s="56"/>
      <c r="G16" s="56"/>
      <c r="H16" s="12" t="s">
        <v>241</v>
      </c>
      <c r="I16" s="47">
        <v>4308.6</v>
      </c>
      <c r="J16" s="48"/>
      <c r="K16" s="47">
        <v>4308.6</v>
      </c>
      <c r="L16" s="48"/>
    </row>
    <row r="17" spans="2:12" ht="25.5" customHeight="1">
      <c r="B17" s="55" t="s">
        <v>242</v>
      </c>
      <c r="C17" s="56"/>
      <c r="D17" s="56"/>
      <c r="E17" s="56"/>
      <c r="F17" s="56"/>
      <c r="G17" s="56"/>
      <c r="H17" s="12" t="s">
        <v>243</v>
      </c>
      <c r="I17" s="47">
        <v>38733.4</v>
      </c>
      <c r="J17" s="48"/>
      <c r="K17" s="47">
        <f>70562.6-299.5</f>
        <v>70263.1</v>
      </c>
      <c r="L17" s="48"/>
    </row>
    <row r="18" spans="2:12" ht="31.5" customHeight="1">
      <c r="B18" s="55" t="s">
        <v>244</v>
      </c>
      <c r="C18" s="56"/>
      <c r="D18" s="56"/>
      <c r="E18" s="56"/>
      <c r="F18" s="56"/>
      <c r="G18" s="56"/>
      <c r="H18" s="12" t="s">
        <v>245</v>
      </c>
      <c r="I18" s="47" t="s">
        <v>51</v>
      </c>
      <c r="J18" s="48"/>
      <c r="K18" s="47" t="s">
        <v>51</v>
      </c>
      <c r="L18" s="48"/>
    </row>
    <row r="19" spans="2:12" ht="27.75" customHeight="1">
      <c r="B19" s="55" t="s">
        <v>246</v>
      </c>
      <c r="C19" s="56"/>
      <c r="D19" s="56"/>
      <c r="E19" s="56"/>
      <c r="F19" s="56"/>
      <c r="G19" s="56"/>
      <c r="H19" s="12" t="s">
        <v>247</v>
      </c>
      <c r="I19" s="47" t="s">
        <v>51</v>
      </c>
      <c r="J19" s="48"/>
      <c r="K19" s="47" t="s">
        <v>51</v>
      </c>
      <c r="L19" s="48"/>
    </row>
    <row r="20" spans="2:12" ht="25.5" customHeight="1">
      <c r="B20" s="55" t="s">
        <v>248</v>
      </c>
      <c r="C20" s="56"/>
      <c r="D20" s="56"/>
      <c r="E20" s="56"/>
      <c r="F20" s="56"/>
      <c r="G20" s="56"/>
      <c r="H20" s="12" t="s">
        <v>249</v>
      </c>
      <c r="I20" s="47" t="s">
        <v>51</v>
      </c>
      <c r="J20" s="48"/>
      <c r="K20" s="47" t="s">
        <v>51</v>
      </c>
      <c r="L20" s="48"/>
    </row>
    <row r="21" spans="2:12" ht="29.25" customHeight="1">
      <c r="B21" s="52" t="s">
        <v>250</v>
      </c>
      <c r="C21" s="53"/>
      <c r="D21" s="53"/>
      <c r="E21" s="53"/>
      <c r="F21" s="53"/>
      <c r="G21" s="54"/>
      <c r="H21" s="17" t="s">
        <v>251</v>
      </c>
      <c r="I21" s="47">
        <v>207190.3</v>
      </c>
      <c r="J21" s="48"/>
      <c r="K21" s="47">
        <v>255968.8</v>
      </c>
      <c r="L21" s="48"/>
    </row>
    <row r="22" spans="2:12" ht="27" customHeight="1">
      <c r="B22" s="52" t="s">
        <v>252</v>
      </c>
      <c r="C22" s="53"/>
      <c r="D22" s="53"/>
      <c r="E22" s="53"/>
      <c r="F22" s="53"/>
      <c r="G22" s="53"/>
      <c r="H22" s="12" t="s">
        <v>253</v>
      </c>
      <c r="I22" s="47">
        <f>Таблица3!I15+Таблица3!I27</f>
        <v>498227.2</v>
      </c>
      <c r="J22" s="48"/>
      <c r="K22" s="47">
        <f>Таблица3!K15+Таблица3!K27</f>
        <v>709357.4</v>
      </c>
      <c r="L22" s="48"/>
    </row>
    <row r="23" spans="2:12" ht="24.75" customHeight="1">
      <c r="B23" s="44" t="s">
        <v>254</v>
      </c>
      <c r="C23" s="45"/>
      <c r="D23" s="45"/>
      <c r="E23" s="45"/>
      <c r="F23" s="45"/>
      <c r="G23" s="45"/>
      <c r="H23" s="16">
        <v>780</v>
      </c>
      <c r="I23" s="47">
        <f>Таблица3!I13+Таблица4!I22</f>
        <v>2088083.2</v>
      </c>
      <c r="J23" s="48"/>
      <c r="K23" s="47">
        <f>Таблица3!K13+Таблица4!K22</f>
        <v>2300540.7</v>
      </c>
      <c r="L23" s="48"/>
    </row>
    <row r="24" spans="9:12" ht="11.25" customHeight="1" hidden="1">
      <c r="I24" s="107">
        <f>I23-Таблица2!I28</f>
        <v>0</v>
      </c>
      <c r="J24" s="108"/>
      <c r="K24" s="107">
        <f>K23-Таблица2!K28</f>
        <v>0</v>
      </c>
      <c r="L24" s="108"/>
    </row>
  </sheetData>
  <sheetProtection/>
  <mergeCells count="68">
    <mergeCell ref="B2:G2"/>
    <mergeCell ref="I2:J2"/>
    <mergeCell ref="K2:L2"/>
    <mergeCell ref="B3:G3"/>
    <mergeCell ref="I3:J3"/>
    <mergeCell ref="K3:L3"/>
    <mergeCell ref="B4:G4"/>
    <mergeCell ref="I4:J4"/>
    <mergeCell ref="K4:L4"/>
    <mergeCell ref="B5:G5"/>
    <mergeCell ref="I5:J5"/>
    <mergeCell ref="K5:L5"/>
    <mergeCell ref="B6:G6"/>
    <mergeCell ref="I6:J6"/>
    <mergeCell ref="K6:L6"/>
    <mergeCell ref="B7:G7"/>
    <mergeCell ref="I7:J7"/>
    <mergeCell ref="K7:L7"/>
    <mergeCell ref="B8:G8"/>
    <mergeCell ref="I8:J8"/>
    <mergeCell ref="K8:L8"/>
    <mergeCell ref="B9:G9"/>
    <mergeCell ref="I9:J9"/>
    <mergeCell ref="K9:L9"/>
    <mergeCell ref="B10:G10"/>
    <mergeCell ref="I10:J10"/>
    <mergeCell ref="K10:L10"/>
    <mergeCell ref="B11:G11"/>
    <mergeCell ref="I11:J11"/>
    <mergeCell ref="K11:L11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K24:L24"/>
    <mergeCell ref="I24:J24"/>
    <mergeCell ref="B22:G22"/>
    <mergeCell ref="I22:J22"/>
    <mergeCell ref="K22:L22"/>
    <mergeCell ref="B23:G23"/>
    <mergeCell ref="I23:J23"/>
    <mergeCell ref="K23:L2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6">
      <selection activeCell="Q16" sqref="Q16"/>
    </sheetView>
  </sheetViews>
  <sheetFormatPr defaultColWidth="9.33203125" defaultRowHeight="11.25" customHeight="1"/>
  <cols>
    <col min="1" max="1" width="0.65625" style="0" bestFit="1" customWidth="1"/>
    <col min="2" max="6" width="10.33203125" style="0" bestFit="1" customWidth="1"/>
    <col min="7" max="7" width="14" style="0" bestFit="1" customWidth="1"/>
    <col min="8" max="8" width="7.16015625" style="0" bestFit="1" customWidth="1"/>
    <col min="9" max="9" width="10.33203125" style="0" bestFit="1" customWidth="1"/>
    <col min="10" max="10" width="9.83203125" style="0" bestFit="1" customWidth="1"/>
    <col min="11" max="11" width="9.5" style="0" bestFit="1" customWidth="1"/>
    <col min="12" max="12" width="10.33203125" style="0" bestFit="1" customWidth="1"/>
  </cols>
  <sheetData>
    <row r="2" spans="2:12" ht="12.75" customHeight="1">
      <c r="B2" s="113" t="s">
        <v>255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ht="12.75" customHeight="1">
      <c r="B3" s="113" t="s">
        <v>256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2:12" ht="12.75" customHeight="1">
      <c r="B4" s="113" t="s">
        <v>257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12.75" customHeight="1">
      <c r="B5" s="113" t="s">
        <v>258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2" ht="12.75" customHeight="1">
      <c r="B6" s="113" t="s">
        <v>259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2:12" ht="12.75" customHeight="1">
      <c r="B7" s="113" t="s">
        <v>260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12" spans="2:12" ht="69" customHeight="1">
      <c r="B12" s="102" t="s">
        <v>67</v>
      </c>
      <c r="C12" s="103"/>
      <c r="D12" s="103"/>
      <c r="E12" s="103"/>
      <c r="F12" s="103"/>
      <c r="G12" s="103"/>
      <c r="H12" s="7" t="s">
        <v>68</v>
      </c>
      <c r="I12" s="104" t="s">
        <v>119</v>
      </c>
      <c r="J12" s="105"/>
      <c r="K12" s="104" t="s">
        <v>70</v>
      </c>
      <c r="L12" s="106"/>
    </row>
    <row r="13" spans="2:12" ht="23.25" customHeight="1">
      <c r="B13" s="55" t="s">
        <v>261</v>
      </c>
      <c r="C13" s="56"/>
      <c r="D13" s="56"/>
      <c r="E13" s="56"/>
      <c r="F13" s="56"/>
      <c r="G13" s="56"/>
      <c r="H13" s="19" t="s">
        <v>262</v>
      </c>
      <c r="I13" s="47" t="s">
        <v>51</v>
      </c>
      <c r="J13" s="48"/>
      <c r="K13" s="47" t="s">
        <v>51</v>
      </c>
      <c r="L13" s="48"/>
    </row>
    <row r="14" spans="2:12" ht="45.75" customHeight="1">
      <c r="B14" s="55" t="s">
        <v>263</v>
      </c>
      <c r="C14" s="56"/>
      <c r="D14" s="56"/>
      <c r="E14" s="56"/>
      <c r="F14" s="56"/>
      <c r="G14" s="56"/>
      <c r="H14" s="19" t="s">
        <v>264</v>
      </c>
      <c r="I14" s="47" t="s">
        <v>51</v>
      </c>
      <c r="J14" s="48"/>
      <c r="K14" s="47" t="s">
        <v>51</v>
      </c>
      <c r="L14" s="48"/>
    </row>
    <row r="15" spans="2:12" ht="27" customHeight="1">
      <c r="B15" s="55" t="s">
        <v>265</v>
      </c>
      <c r="C15" s="56"/>
      <c r="D15" s="56"/>
      <c r="E15" s="56"/>
      <c r="F15" s="56"/>
      <c r="G15" s="56"/>
      <c r="H15" s="19" t="s">
        <v>266</v>
      </c>
      <c r="I15" s="47" t="s">
        <v>51</v>
      </c>
      <c r="J15" s="48"/>
      <c r="K15" s="47" t="s">
        <v>51</v>
      </c>
      <c r="L15" s="48"/>
    </row>
    <row r="16" spans="2:12" ht="24" customHeight="1">
      <c r="B16" s="55" t="s">
        <v>267</v>
      </c>
      <c r="C16" s="56"/>
      <c r="D16" s="56"/>
      <c r="E16" s="56"/>
      <c r="F16" s="56"/>
      <c r="G16" s="56"/>
      <c r="H16" s="19" t="s">
        <v>268</v>
      </c>
      <c r="I16" s="47" t="s">
        <v>51</v>
      </c>
      <c r="J16" s="48"/>
      <c r="K16" s="47" t="s">
        <v>51</v>
      </c>
      <c r="L16" s="48"/>
    </row>
    <row r="17" spans="2:12" ht="26.25" customHeight="1">
      <c r="B17" s="55" t="s">
        <v>269</v>
      </c>
      <c r="C17" s="56"/>
      <c r="D17" s="56"/>
      <c r="E17" s="56"/>
      <c r="F17" s="56"/>
      <c r="G17" s="56"/>
      <c r="H17" s="19" t="s">
        <v>270</v>
      </c>
      <c r="I17" s="47" t="s">
        <v>51</v>
      </c>
      <c r="J17" s="48"/>
      <c r="K17" s="47" t="s">
        <v>51</v>
      </c>
      <c r="L17" s="48"/>
    </row>
    <row r="18" spans="2:12" ht="27.75" customHeight="1">
      <c r="B18" s="55" t="s">
        <v>271</v>
      </c>
      <c r="C18" s="56"/>
      <c r="D18" s="56"/>
      <c r="E18" s="56"/>
      <c r="F18" s="56"/>
      <c r="G18" s="56"/>
      <c r="H18" s="19" t="s">
        <v>272</v>
      </c>
      <c r="I18" s="47" t="s">
        <v>51</v>
      </c>
      <c r="J18" s="48"/>
      <c r="K18" s="47" t="s">
        <v>51</v>
      </c>
      <c r="L18" s="48"/>
    </row>
    <row r="19" spans="2:12" ht="57" customHeight="1">
      <c r="B19" s="55" t="s">
        <v>273</v>
      </c>
      <c r="C19" s="56"/>
      <c r="D19" s="56"/>
      <c r="E19" s="56"/>
      <c r="F19" s="56"/>
      <c r="G19" s="56"/>
      <c r="H19" s="19" t="s">
        <v>274</v>
      </c>
      <c r="I19" s="47" t="s">
        <v>51</v>
      </c>
      <c r="J19" s="48"/>
      <c r="K19" s="47" t="s">
        <v>51</v>
      </c>
      <c r="L19" s="48"/>
    </row>
    <row r="20" spans="2:12" ht="24" customHeight="1">
      <c r="B20" s="55" t="s">
        <v>275</v>
      </c>
      <c r="C20" s="56"/>
      <c r="D20" s="56"/>
      <c r="E20" s="56"/>
      <c r="F20" s="56"/>
      <c r="G20" s="56"/>
      <c r="H20" s="19" t="s">
        <v>276</v>
      </c>
      <c r="I20" s="47" t="s">
        <v>51</v>
      </c>
      <c r="J20" s="48"/>
      <c r="K20" s="47" t="s">
        <v>51</v>
      </c>
      <c r="L20" s="48"/>
    </row>
    <row r="21" spans="2:12" ht="23.25" customHeight="1">
      <c r="B21" s="55" t="s">
        <v>277</v>
      </c>
      <c r="C21" s="56"/>
      <c r="D21" s="56"/>
      <c r="E21" s="56"/>
      <c r="F21" s="56"/>
      <c r="G21" s="56"/>
      <c r="H21" s="19" t="s">
        <v>278</v>
      </c>
      <c r="I21" s="47" t="s">
        <v>51</v>
      </c>
      <c r="J21" s="48"/>
      <c r="K21" s="47" t="s">
        <v>51</v>
      </c>
      <c r="L21" s="48"/>
    </row>
    <row r="22" spans="2:12" ht="47.25" customHeight="1">
      <c r="B22" s="55" t="s">
        <v>279</v>
      </c>
      <c r="C22" s="56"/>
      <c r="D22" s="56"/>
      <c r="E22" s="56"/>
      <c r="F22" s="56"/>
      <c r="G22" s="56"/>
      <c r="H22" s="19" t="s">
        <v>280</v>
      </c>
      <c r="I22" s="47" t="s">
        <v>51</v>
      </c>
      <c r="J22" s="48"/>
      <c r="K22" s="47" t="s">
        <v>51</v>
      </c>
      <c r="L22" s="48"/>
    </row>
    <row r="23" spans="2:12" ht="23.25" customHeight="1">
      <c r="B23" s="55" t="s">
        <v>281</v>
      </c>
      <c r="C23" s="56"/>
      <c r="D23" s="56"/>
      <c r="E23" s="56"/>
      <c r="F23" s="56"/>
      <c r="G23" s="56"/>
      <c r="H23" s="19" t="s">
        <v>282</v>
      </c>
      <c r="I23" s="47">
        <v>711449.3</v>
      </c>
      <c r="J23" s="48"/>
      <c r="K23" s="47">
        <v>711449.3</v>
      </c>
      <c r="L23" s="48"/>
    </row>
    <row r="24" spans="2:12" ht="48" customHeight="1">
      <c r="B24" s="55" t="s">
        <v>283</v>
      </c>
      <c r="C24" s="56"/>
      <c r="D24" s="56"/>
      <c r="E24" s="56"/>
      <c r="F24" s="56"/>
      <c r="G24" s="56"/>
      <c r="H24" s="19" t="s">
        <v>284</v>
      </c>
      <c r="I24" s="47" t="s">
        <v>51</v>
      </c>
      <c r="J24" s="48"/>
      <c r="K24" s="47" t="s">
        <v>51</v>
      </c>
      <c r="L24" s="48"/>
    </row>
    <row r="25" spans="2:12" ht="24.75" customHeight="1">
      <c r="B25" s="55" t="s">
        <v>285</v>
      </c>
      <c r="C25" s="56"/>
      <c r="D25" s="56"/>
      <c r="E25" s="56"/>
      <c r="F25" s="56"/>
      <c r="G25" s="56"/>
      <c r="H25" s="19" t="s">
        <v>286</v>
      </c>
      <c r="I25" s="47" t="s">
        <v>51</v>
      </c>
      <c r="J25" s="48"/>
      <c r="K25" s="47" t="s">
        <v>51</v>
      </c>
      <c r="L25" s="48"/>
    </row>
    <row r="26" spans="2:12" ht="34.5" customHeight="1">
      <c r="B26" s="52" t="s">
        <v>287</v>
      </c>
      <c r="C26" s="53"/>
      <c r="D26" s="53"/>
      <c r="E26" s="53"/>
      <c r="F26" s="53"/>
      <c r="G26" s="53"/>
      <c r="H26" s="19" t="s">
        <v>288</v>
      </c>
      <c r="I26" s="47">
        <v>72002.3</v>
      </c>
      <c r="J26" s="48"/>
      <c r="K26" s="47">
        <v>83350.1</v>
      </c>
      <c r="L26" s="48"/>
    </row>
    <row r="29" spans="2:12" ht="12.75" customHeight="1">
      <c r="B29" s="110" t="s">
        <v>289</v>
      </c>
      <c r="C29" s="110"/>
      <c r="D29" s="111" t="s">
        <v>290</v>
      </c>
      <c r="E29" s="111"/>
      <c r="F29" s="111"/>
      <c r="H29" s="110" t="s">
        <v>291</v>
      </c>
      <c r="I29" s="110"/>
      <c r="J29" s="112" t="s">
        <v>292</v>
      </c>
      <c r="K29" s="112"/>
      <c r="L29" s="112"/>
    </row>
    <row r="30" spans="2:11" ht="12.75" customHeight="1">
      <c r="B30" s="109" t="s">
        <v>293</v>
      </c>
      <c r="C30" s="109"/>
      <c r="D30" s="109"/>
      <c r="E30" s="109"/>
      <c r="H30" s="109" t="s">
        <v>294</v>
      </c>
      <c r="I30" s="109"/>
      <c r="J30" s="109"/>
      <c r="K30" s="109"/>
    </row>
  </sheetData>
  <sheetProtection/>
  <mergeCells count="57">
    <mergeCell ref="B7:L7"/>
    <mergeCell ref="B2:L2"/>
    <mergeCell ref="B3:L3"/>
    <mergeCell ref="B4:L4"/>
    <mergeCell ref="B5:L5"/>
    <mergeCell ref="B6:L6"/>
    <mergeCell ref="B12:G12"/>
    <mergeCell ref="I12:J12"/>
    <mergeCell ref="K12:L12"/>
    <mergeCell ref="B13:G13"/>
    <mergeCell ref="I13:J13"/>
    <mergeCell ref="K13:L13"/>
    <mergeCell ref="B14:G14"/>
    <mergeCell ref="I14:J14"/>
    <mergeCell ref="K14:L14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K23:L23"/>
    <mergeCell ref="B24:G24"/>
    <mergeCell ref="I24:J24"/>
    <mergeCell ref="K24:L24"/>
    <mergeCell ref="B25:G25"/>
    <mergeCell ref="I25:J25"/>
    <mergeCell ref="K25:L25"/>
    <mergeCell ref="B30:E30"/>
    <mergeCell ref="H30:K30"/>
    <mergeCell ref="B26:G26"/>
    <mergeCell ref="I26:J26"/>
    <mergeCell ref="K26:L26"/>
    <mergeCell ref="B29:C29"/>
    <mergeCell ref="D29:F29"/>
    <mergeCell ref="H29:I29"/>
    <mergeCell ref="J29:L29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2017-04-20T15:05:49Z</cp:lastPrinted>
  <dcterms:created xsi:type="dcterms:W3CDTF">2017-04-20T11:31:50Z</dcterms:created>
  <dcterms:modified xsi:type="dcterms:W3CDTF">2017-04-26T15:01:37Z</dcterms:modified>
  <cp:category/>
  <cp:version/>
  <cp:contentType/>
  <cp:contentStatus/>
</cp:coreProperties>
</file>